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darm\pi\Pest Survey\Ag pest surveys\By pest\True armyworm\2026\"/>
    </mc:Choice>
  </mc:AlternateContent>
  <xr:revisionPtr revIDLastSave="0" documentId="13_ncr:1_{1386A012-CA57-4DAC-AD0B-C943002DD291}" xr6:coauthVersionLast="47" xr6:coauthVersionMax="47" xr10:uidLastSave="{00000000-0000-0000-0000-000000000000}"/>
  <bookViews>
    <workbookView xWindow="-110" yWindow="-110" windowWidth="19420" windowHeight="11500" firstSheet="2" activeTab="4" xr2:uid="{00000000-000D-0000-FFFF-FFFF00000000}"/>
  </bookViews>
  <sheets>
    <sheet name="Summary by week Web " sheetId="19" r:id="rId1"/>
    <sheet name="Summary by week not for Web" sheetId="13" r:id="rId2"/>
    <sheet name="Summary by Location" sheetId="14" r:id="rId3"/>
    <sheet name="Official Statistics" sheetId="22" r:id="rId4"/>
    <sheet name="Electronic Data Entry TAW Traps" sheetId="11" r:id="rId5"/>
    <sheet name="TAW Weekly GIS Layer" sheetId="12" r:id="rId6"/>
    <sheet name="TAW Cumulative GIS Layer" sheetId="20" r:id="rId7"/>
    <sheet name="TAW official cumulative GIS" sheetId="21" r:id="rId8"/>
    <sheet name="Sheet1" sheetId="23" r:id="rId9"/>
  </sheets>
  <definedNames>
    <definedName name="_xlnm.Print_Area" localSheetId="1">'Summary by week not for Web'!$A$1:$T$55</definedName>
    <definedName name="_xlnm.Print_Titles" localSheetId="4">'Electronic Data Entry TAW Traps'!$A:$C</definedName>
    <definedName name="_xlnm.Print_Titles" localSheetId="3">'Official Statistics'!$13:$13</definedName>
    <definedName name="_xlnm.Print_Titles" localSheetId="2">'Summary by Location'!$1:$2</definedName>
    <definedName name="_xlnm.Print_Titles" localSheetId="1">'Summary by week not for Web'!$A:$B,'Summary by week not for Web'!$1:$1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E35" i="11" l="1"/>
  <c r="DY35" i="11"/>
  <c r="DR35" i="11"/>
  <c r="DS35" i="11" s="1"/>
  <c r="DL35" i="11"/>
  <c r="DF35" i="11"/>
  <c r="CZ35" i="11"/>
  <c r="CT35" i="11"/>
  <c r="CN35" i="11"/>
  <c r="CH35" i="11"/>
  <c r="CB35" i="11"/>
  <c r="EF35" i="11" s="1"/>
  <c r="BV35" i="11"/>
  <c r="BP35" i="11"/>
  <c r="BJ35" i="11"/>
  <c r="BD35" i="11"/>
  <c r="AX35" i="11"/>
  <c r="AR35" i="11"/>
  <c r="AL35" i="11"/>
  <c r="AF35" i="11"/>
  <c r="Z35" i="11"/>
  <c r="T35" i="11"/>
  <c r="N35" i="11"/>
  <c r="EE34" i="11"/>
  <c r="DY34" i="11"/>
  <c r="DR34" i="11"/>
  <c r="DS34" i="11" s="1"/>
  <c r="DL34" i="11"/>
  <c r="DF34" i="11"/>
  <c r="CZ34" i="11"/>
  <c r="CT34" i="11"/>
  <c r="CN34" i="11"/>
  <c r="CH34" i="11"/>
  <c r="CB34" i="11"/>
  <c r="BV34" i="11"/>
  <c r="BP34" i="11"/>
  <c r="BJ34" i="11"/>
  <c r="BD34" i="11"/>
  <c r="AX34" i="11"/>
  <c r="AR34" i="11"/>
  <c r="AL34" i="11"/>
  <c r="AF34" i="11"/>
  <c r="Z34" i="11"/>
  <c r="T34" i="11"/>
  <c r="N34" i="11"/>
  <c r="J1" i="20"/>
  <c r="K1" i="20"/>
  <c r="L1" i="20" s="1"/>
  <c r="M1" i="20" s="1"/>
  <c r="N1" i="20" s="1"/>
  <c r="O1" i="20" s="1"/>
  <c r="P1" i="20" s="1"/>
  <c r="Q1" i="20" s="1"/>
  <c r="R1" i="20" s="1"/>
  <c r="S1" i="20" s="1"/>
  <c r="T1" i="20" s="1"/>
  <c r="U1" i="20" s="1"/>
  <c r="V1" i="20" s="1"/>
  <c r="W1" i="20" s="1"/>
  <c r="X1" i="20" s="1"/>
  <c r="Y1" i="20" s="1"/>
  <c r="Z1" i="20" s="1"/>
  <c r="AA1" i="20" s="1"/>
  <c r="AB1" i="20" s="1"/>
  <c r="AC1" i="20" s="1"/>
  <c r="AD1" i="20" s="1"/>
  <c r="AE1" i="20" s="1"/>
  <c r="AF1" i="20" s="1"/>
  <c r="I1" i="20"/>
  <c r="J1" i="12"/>
  <c r="K1" i="12"/>
  <c r="L1" i="12"/>
  <c r="M1" i="12"/>
  <c r="N1" i="12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I1" i="12"/>
  <c r="AG54" i="20"/>
  <c r="AG53" i="20"/>
  <c r="AG52" i="20"/>
  <c r="AG51" i="20"/>
  <c r="AG50" i="20"/>
  <c r="AG49" i="20"/>
  <c r="AG48" i="20"/>
  <c r="AG47" i="20"/>
  <c r="AG46" i="20"/>
  <c r="AG45" i="20"/>
  <c r="AG44" i="20"/>
  <c r="AG43" i="20"/>
  <c r="AG42" i="20"/>
  <c r="AG41" i="20"/>
  <c r="AG40" i="20"/>
  <c r="AG39" i="20"/>
  <c r="AG63" i="12"/>
  <c r="AG62" i="12"/>
  <c r="AG61" i="12"/>
  <c r="AG60" i="12"/>
  <c r="AG59" i="12"/>
  <c r="AG58" i="12"/>
  <c r="AG57" i="12"/>
  <c r="AG56" i="12"/>
  <c r="AG55" i="12"/>
  <c r="AG64" i="12"/>
  <c r="AG54" i="12"/>
  <c r="AG53" i="12"/>
  <c r="AG52" i="12"/>
  <c r="AG51" i="12"/>
  <c r="AG50" i="12"/>
  <c r="AG49" i="12"/>
  <c r="AG48" i="12"/>
  <c r="AG47" i="12"/>
  <c r="N29" i="11"/>
  <c r="T29" i="11"/>
  <c r="Z29" i="11"/>
  <c r="AF29" i="11"/>
  <c r="AL29" i="11"/>
  <c r="AR29" i="11"/>
  <c r="AX29" i="11"/>
  <c r="BD29" i="11"/>
  <c r="BJ29" i="11"/>
  <c r="BP29" i="11"/>
  <c r="BV29" i="11"/>
  <c r="CB29" i="11"/>
  <c r="CH29" i="11"/>
  <c r="CN29" i="11"/>
  <c r="CT29" i="11"/>
  <c r="CZ29" i="11"/>
  <c r="DF29" i="11"/>
  <c r="DL29" i="11"/>
  <c r="DR29" i="11"/>
  <c r="DY29" i="11"/>
  <c r="EE29" i="11"/>
  <c r="EE28" i="11"/>
  <c r="DY28" i="11"/>
  <c r="DR28" i="11"/>
  <c r="DL28" i="11"/>
  <c r="DF28" i="11"/>
  <c r="CZ28" i="11"/>
  <c r="CT28" i="11"/>
  <c r="CN28" i="11"/>
  <c r="CH28" i="11"/>
  <c r="CB28" i="11"/>
  <c r="BV28" i="11"/>
  <c r="BP28" i="11"/>
  <c r="BJ28" i="11"/>
  <c r="BD28" i="11"/>
  <c r="AX28" i="11"/>
  <c r="AR28" i="11"/>
  <c r="AL28" i="11"/>
  <c r="AF28" i="11"/>
  <c r="Z28" i="11"/>
  <c r="T28" i="11"/>
  <c r="N28" i="11"/>
  <c r="EE27" i="11"/>
  <c r="DY27" i="11"/>
  <c r="DR27" i="11"/>
  <c r="DL27" i="11"/>
  <c r="DF27" i="11"/>
  <c r="CZ27" i="11"/>
  <c r="CT27" i="11"/>
  <c r="CN27" i="11"/>
  <c r="CH27" i="11"/>
  <c r="CB27" i="11"/>
  <c r="BV27" i="11"/>
  <c r="BP27" i="11"/>
  <c r="BJ27" i="11"/>
  <c r="BD27" i="11"/>
  <c r="AX27" i="11"/>
  <c r="AR27" i="11"/>
  <c r="AL27" i="11"/>
  <c r="AF27" i="11"/>
  <c r="Z27" i="11"/>
  <c r="T27" i="11"/>
  <c r="N27" i="11"/>
  <c r="EE78" i="11"/>
  <c r="DY78" i="11"/>
  <c r="DR78" i="11"/>
  <c r="DL78" i="11"/>
  <c r="DF78" i="11"/>
  <c r="CZ78" i="11"/>
  <c r="CT78" i="11"/>
  <c r="CN78" i="11"/>
  <c r="CH78" i="11"/>
  <c r="CB78" i="11"/>
  <c r="BV78" i="11"/>
  <c r="BP78" i="11"/>
  <c r="BJ78" i="11"/>
  <c r="BD78" i="11"/>
  <c r="AX78" i="11"/>
  <c r="AR78" i="11"/>
  <c r="AL78" i="11"/>
  <c r="AF78" i="11"/>
  <c r="Z78" i="11"/>
  <c r="T78" i="11"/>
  <c r="N78" i="11"/>
  <c r="EE77" i="11"/>
  <c r="DY77" i="11"/>
  <c r="DR77" i="11"/>
  <c r="DL77" i="11"/>
  <c r="DF77" i="11"/>
  <c r="CZ77" i="11"/>
  <c r="CT77" i="11"/>
  <c r="CN77" i="11"/>
  <c r="CH77" i="11"/>
  <c r="CB77" i="11"/>
  <c r="BV77" i="11"/>
  <c r="BP77" i="11"/>
  <c r="BJ77" i="11"/>
  <c r="BD77" i="11"/>
  <c r="AX77" i="11"/>
  <c r="AR77" i="11"/>
  <c r="AL77" i="11"/>
  <c r="AF77" i="11"/>
  <c r="Z77" i="11"/>
  <c r="T77" i="11"/>
  <c r="N77" i="11"/>
  <c r="EE76" i="11"/>
  <c r="DY76" i="11"/>
  <c r="DR76" i="11"/>
  <c r="DL76" i="11"/>
  <c r="DF76" i="11"/>
  <c r="CZ76" i="11"/>
  <c r="CT76" i="11"/>
  <c r="CN76" i="11"/>
  <c r="CH76" i="11"/>
  <c r="CB76" i="11"/>
  <c r="BV76" i="11"/>
  <c r="BP76" i="11"/>
  <c r="BJ76" i="11"/>
  <c r="BD76" i="11"/>
  <c r="AX76" i="11"/>
  <c r="AR76" i="11"/>
  <c r="AL76" i="11"/>
  <c r="AF76" i="11"/>
  <c r="Z76" i="11"/>
  <c r="T76" i="11"/>
  <c r="N76" i="11"/>
  <c r="EE75" i="11"/>
  <c r="DY75" i="11"/>
  <c r="DR75" i="11"/>
  <c r="DL75" i="11"/>
  <c r="DF75" i="11"/>
  <c r="CZ75" i="11"/>
  <c r="CT75" i="11"/>
  <c r="CN75" i="11"/>
  <c r="CH75" i="11"/>
  <c r="CB75" i="11"/>
  <c r="BV75" i="11"/>
  <c r="BP75" i="11"/>
  <c r="BJ75" i="11"/>
  <c r="BD75" i="11"/>
  <c r="AX75" i="11"/>
  <c r="AR75" i="11"/>
  <c r="AL75" i="11"/>
  <c r="AF75" i="11"/>
  <c r="Z75" i="11"/>
  <c r="T75" i="11"/>
  <c r="N75" i="11"/>
  <c r="EE74" i="11"/>
  <c r="DY74" i="11"/>
  <c r="DR74" i="11"/>
  <c r="DL74" i="11"/>
  <c r="DF74" i="11"/>
  <c r="CZ74" i="11"/>
  <c r="CT74" i="11"/>
  <c r="CN74" i="11"/>
  <c r="CH74" i="11"/>
  <c r="CB74" i="11"/>
  <c r="BV74" i="11"/>
  <c r="BP74" i="11"/>
  <c r="BJ74" i="11"/>
  <c r="BD74" i="11"/>
  <c r="AX74" i="11"/>
  <c r="AR74" i="11"/>
  <c r="AL74" i="11"/>
  <c r="AF74" i="11"/>
  <c r="Z74" i="11"/>
  <c r="T74" i="11"/>
  <c r="N74" i="11"/>
  <c r="EE73" i="11"/>
  <c r="DY73" i="11"/>
  <c r="DR73" i="11"/>
  <c r="DL73" i="11"/>
  <c r="DF73" i="11"/>
  <c r="CZ73" i="11"/>
  <c r="CT73" i="11"/>
  <c r="CN73" i="11"/>
  <c r="CH73" i="11"/>
  <c r="CB73" i="11"/>
  <c r="BV73" i="11"/>
  <c r="BP73" i="11"/>
  <c r="BJ73" i="11"/>
  <c r="BD73" i="11"/>
  <c r="AX73" i="11"/>
  <c r="AR73" i="11"/>
  <c r="AL73" i="11"/>
  <c r="AF73" i="11"/>
  <c r="Z73" i="11"/>
  <c r="T73" i="11"/>
  <c r="N73" i="11"/>
  <c r="EE72" i="11"/>
  <c r="DY72" i="11"/>
  <c r="DR72" i="11"/>
  <c r="DL72" i="11"/>
  <c r="DF72" i="11"/>
  <c r="CZ72" i="11"/>
  <c r="CT72" i="11"/>
  <c r="CN72" i="11"/>
  <c r="CH72" i="11"/>
  <c r="CB72" i="11"/>
  <c r="BV72" i="11"/>
  <c r="BP72" i="11"/>
  <c r="BJ72" i="11"/>
  <c r="BD72" i="11"/>
  <c r="AX72" i="11"/>
  <c r="AR72" i="11"/>
  <c r="AL72" i="11"/>
  <c r="AF72" i="11"/>
  <c r="Z72" i="11"/>
  <c r="T72" i="11"/>
  <c r="N72" i="11"/>
  <c r="EE71" i="11"/>
  <c r="DY71" i="11"/>
  <c r="DR71" i="11"/>
  <c r="DL71" i="11"/>
  <c r="DF71" i="11"/>
  <c r="CZ71" i="11"/>
  <c r="CT71" i="11"/>
  <c r="CN71" i="11"/>
  <c r="CH71" i="11"/>
  <c r="CB71" i="11"/>
  <c r="BV71" i="11"/>
  <c r="BP71" i="11"/>
  <c r="BJ71" i="11"/>
  <c r="BD71" i="11"/>
  <c r="AX71" i="11"/>
  <c r="AR71" i="11"/>
  <c r="AL71" i="11"/>
  <c r="AF71" i="11"/>
  <c r="Z71" i="11"/>
  <c r="T71" i="11"/>
  <c r="N71" i="11"/>
  <c r="EE70" i="11"/>
  <c r="DY70" i="11"/>
  <c r="DR70" i="11"/>
  <c r="DL70" i="11"/>
  <c r="DF70" i="11"/>
  <c r="CZ70" i="11"/>
  <c r="CT70" i="11"/>
  <c r="CN70" i="11"/>
  <c r="CH70" i="11"/>
  <c r="CB70" i="11"/>
  <c r="BV70" i="11"/>
  <c r="BP70" i="11"/>
  <c r="BJ70" i="11"/>
  <c r="BD70" i="11"/>
  <c r="AX70" i="11"/>
  <c r="AR70" i="11"/>
  <c r="AL70" i="11"/>
  <c r="AF70" i="11"/>
  <c r="Z70" i="11"/>
  <c r="T70" i="11"/>
  <c r="N70" i="11"/>
  <c r="EE69" i="11"/>
  <c r="DY69" i="11"/>
  <c r="DR69" i="11"/>
  <c r="DL69" i="11"/>
  <c r="DF69" i="11"/>
  <c r="CZ69" i="11"/>
  <c r="CT69" i="11"/>
  <c r="CN69" i="11"/>
  <c r="CH69" i="11"/>
  <c r="CB69" i="11"/>
  <c r="BV69" i="11"/>
  <c r="BP69" i="11"/>
  <c r="BJ69" i="11"/>
  <c r="BD69" i="11"/>
  <c r="AX69" i="11"/>
  <c r="AR69" i="11"/>
  <c r="AL69" i="11"/>
  <c r="AF69" i="11"/>
  <c r="Z69" i="11"/>
  <c r="T69" i="11"/>
  <c r="N69" i="11"/>
  <c r="EE68" i="11"/>
  <c r="DY68" i="11"/>
  <c r="DR68" i="11"/>
  <c r="DL68" i="11"/>
  <c r="DF68" i="11"/>
  <c r="CZ68" i="11"/>
  <c r="CT68" i="11"/>
  <c r="CN68" i="11"/>
  <c r="CH68" i="11"/>
  <c r="CB68" i="11"/>
  <c r="BV68" i="11"/>
  <c r="BP68" i="11"/>
  <c r="BJ68" i="11"/>
  <c r="BD68" i="11"/>
  <c r="AX68" i="11"/>
  <c r="AR68" i="11"/>
  <c r="AL68" i="11"/>
  <c r="AF68" i="11"/>
  <c r="Z68" i="11"/>
  <c r="T68" i="11"/>
  <c r="N68" i="11"/>
  <c r="EE67" i="11"/>
  <c r="DY67" i="11"/>
  <c r="DR67" i="11"/>
  <c r="DL67" i="11"/>
  <c r="DF67" i="11"/>
  <c r="CZ67" i="11"/>
  <c r="CT67" i="11"/>
  <c r="CN67" i="11"/>
  <c r="CH67" i="11"/>
  <c r="CB67" i="11"/>
  <c r="BV67" i="11"/>
  <c r="BP67" i="11"/>
  <c r="BJ67" i="11"/>
  <c r="BD67" i="11"/>
  <c r="AX67" i="11"/>
  <c r="AR67" i="11"/>
  <c r="AL67" i="11"/>
  <c r="AF67" i="11"/>
  <c r="Z67" i="11"/>
  <c r="T67" i="11"/>
  <c r="N67" i="11"/>
  <c r="EE66" i="11"/>
  <c r="DY66" i="11"/>
  <c r="DR66" i="11"/>
  <c r="DL66" i="11"/>
  <c r="DF66" i="11"/>
  <c r="CZ66" i="11"/>
  <c r="CT66" i="11"/>
  <c r="CN66" i="11"/>
  <c r="CH66" i="11"/>
  <c r="CB66" i="11"/>
  <c r="BV66" i="11"/>
  <c r="BP66" i="11"/>
  <c r="BJ66" i="11"/>
  <c r="BD66" i="11"/>
  <c r="AX66" i="11"/>
  <c r="AR66" i="11"/>
  <c r="AL66" i="11"/>
  <c r="AF66" i="11"/>
  <c r="Z66" i="11"/>
  <c r="T66" i="11"/>
  <c r="N66" i="11"/>
  <c r="EE65" i="11"/>
  <c r="DY65" i="11"/>
  <c r="DR65" i="11"/>
  <c r="DL65" i="11"/>
  <c r="DF65" i="11"/>
  <c r="CZ65" i="11"/>
  <c r="CT65" i="11"/>
  <c r="CN65" i="11"/>
  <c r="CH65" i="11"/>
  <c r="CB65" i="11"/>
  <c r="BV65" i="11"/>
  <c r="BP65" i="11"/>
  <c r="BJ65" i="11"/>
  <c r="BD65" i="11"/>
  <c r="AX65" i="11"/>
  <c r="AR65" i="11"/>
  <c r="AL65" i="11"/>
  <c r="AF65" i="11"/>
  <c r="Z65" i="11"/>
  <c r="T65" i="11"/>
  <c r="N65" i="11"/>
  <c r="EE64" i="11"/>
  <c r="DY64" i="11"/>
  <c r="DR64" i="11"/>
  <c r="DL64" i="11"/>
  <c r="DF64" i="11"/>
  <c r="CZ64" i="11"/>
  <c r="CT64" i="11"/>
  <c r="CN64" i="11"/>
  <c r="CH64" i="11"/>
  <c r="CB64" i="11"/>
  <c r="BV64" i="11"/>
  <c r="BP64" i="11"/>
  <c r="BJ64" i="11"/>
  <c r="BD64" i="11"/>
  <c r="AX64" i="11"/>
  <c r="AR64" i="11"/>
  <c r="AL64" i="11"/>
  <c r="AF64" i="11"/>
  <c r="Z64" i="11"/>
  <c r="T64" i="11"/>
  <c r="N64" i="11"/>
  <c r="EE63" i="11"/>
  <c r="DY63" i="11"/>
  <c r="DR63" i="11"/>
  <c r="DL63" i="11"/>
  <c r="DF63" i="11"/>
  <c r="CZ63" i="11"/>
  <c r="CT63" i="11"/>
  <c r="CN63" i="11"/>
  <c r="CH63" i="11"/>
  <c r="CB63" i="11"/>
  <c r="BV63" i="11"/>
  <c r="BP63" i="11"/>
  <c r="BJ63" i="11"/>
  <c r="BD63" i="11"/>
  <c r="AX63" i="11"/>
  <c r="AR63" i="11"/>
  <c r="AL63" i="11"/>
  <c r="AF63" i="11"/>
  <c r="Z63" i="11"/>
  <c r="T63" i="11"/>
  <c r="N63" i="11"/>
  <c r="EE62" i="11"/>
  <c r="DY62" i="11"/>
  <c r="DR62" i="11"/>
  <c r="DL62" i="11"/>
  <c r="DF62" i="11"/>
  <c r="CZ62" i="11"/>
  <c r="CT62" i="11"/>
  <c r="CN62" i="11"/>
  <c r="CH62" i="11"/>
  <c r="CB62" i="11"/>
  <c r="BV62" i="11"/>
  <c r="BP62" i="11"/>
  <c r="BJ62" i="11"/>
  <c r="BD62" i="11"/>
  <c r="AX62" i="11"/>
  <c r="AR62" i="11"/>
  <c r="AL62" i="11"/>
  <c r="AF62" i="11"/>
  <c r="Z62" i="11"/>
  <c r="T62" i="11"/>
  <c r="N62" i="11"/>
  <c r="EE61" i="11"/>
  <c r="DY61" i="11"/>
  <c r="DR61" i="11"/>
  <c r="DL61" i="11"/>
  <c r="DF61" i="11"/>
  <c r="CZ61" i="11"/>
  <c r="CT61" i="11"/>
  <c r="CN61" i="11"/>
  <c r="CH61" i="11"/>
  <c r="CB61" i="11"/>
  <c r="BV61" i="11"/>
  <c r="BP61" i="11"/>
  <c r="BJ61" i="11"/>
  <c r="BD61" i="11"/>
  <c r="AX61" i="11"/>
  <c r="AR61" i="11"/>
  <c r="AL61" i="11"/>
  <c r="AF61" i="11"/>
  <c r="Z61" i="11"/>
  <c r="T61" i="11"/>
  <c r="N61" i="11"/>
  <c r="EE60" i="11"/>
  <c r="DY60" i="11"/>
  <c r="DR60" i="11"/>
  <c r="DL60" i="11"/>
  <c r="DF60" i="11"/>
  <c r="CZ60" i="11"/>
  <c r="CT60" i="11"/>
  <c r="CN60" i="11"/>
  <c r="CH60" i="11"/>
  <c r="CB60" i="11"/>
  <c r="BV60" i="11"/>
  <c r="BP60" i="11"/>
  <c r="BJ60" i="11"/>
  <c r="BD60" i="11"/>
  <c r="AX60" i="11"/>
  <c r="AR60" i="11"/>
  <c r="AL60" i="11"/>
  <c r="AF60" i="11"/>
  <c r="Z60" i="11"/>
  <c r="T60" i="11"/>
  <c r="N60" i="11"/>
  <c r="N79" i="11"/>
  <c r="T79" i="11"/>
  <c r="Z79" i="11"/>
  <c r="AF79" i="11"/>
  <c r="AL79" i="11"/>
  <c r="AR79" i="11"/>
  <c r="AX79" i="11"/>
  <c r="BD79" i="11"/>
  <c r="BJ79" i="11"/>
  <c r="BP79" i="11"/>
  <c r="BV79" i="11"/>
  <c r="CB79" i="11"/>
  <c r="CH79" i="11"/>
  <c r="CN79" i="11"/>
  <c r="CT79" i="11"/>
  <c r="CZ79" i="11"/>
  <c r="DF79" i="11"/>
  <c r="DL79" i="11"/>
  <c r="DR79" i="11"/>
  <c r="DY79" i="11"/>
  <c r="EE79" i="11"/>
  <c r="EE59" i="11"/>
  <c r="DY59" i="11"/>
  <c r="DR59" i="11"/>
  <c r="DL59" i="11"/>
  <c r="DF59" i="11"/>
  <c r="CZ59" i="11"/>
  <c r="CT59" i="11"/>
  <c r="CN59" i="11"/>
  <c r="CH59" i="11"/>
  <c r="CB59" i="11"/>
  <c r="BV59" i="11"/>
  <c r="BP59" i="11"/>
  <c r="BJ59" i="11"/>
  <c r="BD59" i="11"/>
  <c r="AX59" i="11"/>
  <c r="AR59" i="11"/>
  <c r="AL59" i="11"/>
  <c r="AF59" i="11"/>
  <c r="Z59" i="11"/>
  <c r="T59" i="11"/>
  <c r="N59" i="11"/>
  <c r="Z3" i="21"/>
  <c r="Z4" i="21"/>
  <c r="Z5" i="21"/>
  <c r="Z6" i="21"/>
  <c r="Z7" i="21"/>
  <c r="Z8" i="21"/>
  <c r="Z9" i="21"/>
  <c r="Z10" i="21"/>
  <c r="Z11" i="21"/>
  <c r="Z12" i="21"/>
  <c r="Z13" i="21"/>
  <c r="Z14" i="21"/>
  <c r="Z15" i="21"/>
  <c r="Z16" i="21"/>
  <c r="Z17" i="21"/>
  <c r="Z18" i="21"/>
  <c r="Z19" i="21"/>
  <c r="Z20" i="21"/>
  <c r="Z21" i="21"/>
  <c r="Z22" i="21"/>
  <c r="Z23" i="21"/>
  <c r="Z24" i="21"/>
  <c r="Z25" i="21"/>
  <c r="Z26" i="21"/>
  <c r="Z27" i="21"/>
  <c r="Z28" i="21"/>
  <c r="Z29" i="21"/>
  <c r="Z30" i="21"/>
  <c r="Z31" i="21"/>
  <c r="Z32" i="21"/>
  <c r="Z33" i="21"/>
  <c r="Z34" i="21"/>
  <c r="Z35" i="21"/>
  <c r="Z36" i="21"/>
  <c r="Z37" i="21"/>
  <c r="Z38" i="21"/>
  <c r="Z39" i="21"/>
  <c r="Z40" i="21"/>
  <c r="Z41" i="21"/>
  <c r="Z42" i="21"/>
  <c r="Z43" i="21"/>
  <c r="Z44" i="21"/>
  <c r="Z45" i="21"/>
  <c r="Z46" i="21"/>
  <c r="Z47" i="21"/>
  <c r="Z48" i="21"/>
  <c r="Z49" i="21"/>
  <c r="Z50" i="21"/>
  <c r="Z51" i="21"/>
  <c r="Z52" i="21"/>
  <c r="Z53" i="21"/>
  <c r="Z54" i="21"/>
  <c r="Z2" i="21"/>
  <c r="EF34" i="11" l="1"/>
  <c r="EF29" i="11"/>
  <c r="DS29" i="11"/>
  <c r="EF70" i="11"/>
  <c r="DS27" i="11"/>
  <c r="EF78" i="11"/>
  <c r="EF27" i="11"/>
  <c r="EF75" i="11"/>
  <c r="DS61" i="11"/>
  <c r="DS28" i="11"/>
  <c r="EF71" i="11"/>
  <c r="DS66" i="11"/>
  <c r="EF28" i="11"/>
  <c r="DS73" i="11"/>
  <c r="EF62" i="11"/>
  <c r="EF69" i="11"/>
  <c r="EF60" i="11"/>
  <c r="EF76" i="11"/>
  <c r="EF68" i="11"/>
  <c r="DS62" i="11"/>
  <c r="DS64" i="11"/>
  <c r="EF74" i="11"/>
  <c r="EF67" i="11"/>
  <c r="DS68" i="11"/>
  <c r="DS70" i="11"/>
  <c r="DS72" i="11"/>
  <c r="DS74" i="11"/>
  <c r="EF66" i="11"/>
  <c r="EF73" i="11"/>
  <c r="DS76" i="11"/>
  <c r="DS78" i="11"/>
  <c r="EF65" i="11"/>
  <c r="EF72" i="11"/>
  <c r="DS71" i="11"/>
  <c r="DS75" i="11"/>
  <c r="EF61" i="11"/>
  <c r="EF77" i="11"/>
  <c r="EF63" i="11"/>
  <c r="EF64" i="11"/>
  <c r="DS65" i="11"/>
  <c r="DS67" i="11"/>
  <c r="DS69" i="11"/>
  <c r="DS77" i="11"/>
  <c r="DS63" i="11"/>
  <c r="EF59" i="11"/>
  <c r="DS60" i="11"/>
  <c r="DS79" i="11"/>
  <c r="EF79" i="11"/>
  <c r="DS59" i="11"/>
  <c r="C940" i="14"/>
  <c r="C941" i="14" s="1"/>
  <c r="C942" i="14" s="1"/>
  <c r="C943" i="14" s="1"/>
  <c r="C944" i="14" s="1"/>
  <c r="C945" i="14" s="1"/>
  <c r="C946" i="14" s="1"/>
  <c r="C947" i="14" s="1"/>
  <c r="C948" i="14" s="1"/>
  <c r="C949" i="14" s="1"/>
  <c r="C950" i="14" s="1"/>
  <c r="C951" i="14" s="1"/>
  <c r="C952" i="14" s="1"/>
  <c r="C953" i="14" s="1"/>
  <c r="C954" i="14" s="1"/>
  <c r="C955" i="14" s="1"/>
  <c r="C956" i="14" s="1"/>
  <c r="C922" i="14"/>
  <c r="C923" i="14" s="1"/>
  <c r="C924" i="14" s="1"/>
  <c r="C925" i="14" s="1"/>
  <c r="C926" i="14" s="1"/>
  <c r="C927" i="14" s="1"/>
  <c r="C928" i="14" s="1"/>
  <c r="C929" i="14" s="1"/>
  <c r="C930" i="14" s="1"/>
  <c r="C931" i="14" s="1"/>
  <c r="C932" i="14" s="1"/>
  <c r="C933" i="14" s="1"/>
  <c r="C934" i="14" s="1"/>
  <c r="C935" i="14" s="1"/>
  <c r="C936" i="14" s="1"/>
  <c r="C937" i="14" s="1"/>
  <c r="C938" i="14" s="1"/>
  <c r="C904" i="14"/>
  <c r="C905" i="14" s="1"/>
  <c r="C906" i="14" s="1"/>
  <c r="C907" i="14" s="1"/>
  <c r="C908" i="14" s="1"/>
  <c r="C909" i="14" s="1"/>
  <c r="C910" i="14" s="1"/>
  <c r="C911" i="14" s="1"/>
  <c r="C912" i="14" s="1"/>
  <c r="C913" i="14" s="1"/>
  <c r="C914" i="14" s="1"/>
  <c r="C915" i="14" s="1"/>
  <c r="C916" i="14" s="1"/>
  <c r="C917" i="14" s="1"/>
  <c r="C918" i="14" s="1"/>
  <c r="C919" i="14" s="1"/>
  <c r="C920" i="14" s="1"/>
  <c r="C886" i="14"/>
  <c r="C887" i="14" s="1"/>
  <c r="C888" i="14" s="1"/>
  <c r="C889" i="14" s="1"/>
  <c r="C890" i="14" s="1"/>
  <c r="C891" i="14" s="1"/>
  <c r="C892" i="14" s="1"/>
  <c r="C893" i="14" s="1"/>
  <c r="C894" i="14" s="1"/>
  <c r="C895" i="14" s="1"/>
  <c r="C896" i="14" s="1"/>
  <c r="C897" i="14" s="1"/>
  <c r="C898" i="14" s="1"/>
  <c r="C899" i="14" s="1"/>
  <c r="C900" i="14" s="1"/>
  <c r="C901" i="14" s="1"/>
  <c r="C902" i="14" s="1"/>
  <c r="C868" i="14"/>
  <c r="C869" i="14" s="1"/>
  <c r="C870" i="14" s="1"/>
  <c r="C871" i="14" s="1"/>
  <c r="C872" i="14" s="1"/>
  <c r="C873" i="14" s="1"/>
  <c r="C874" i="14" s="1"/>
  <c r="C875" i="14" s="1"/>
  <c r="C876" i="14" s="1"/>
  <c r="C877" i="14" s="1"/>
  <c r="C878" i="14" s="1"/>
  <c r="C879" i="14" s="1"/>
  <c r="C880" i="14" s="1"/>
  <c r="C881" i="14" s="1"/>
  <c r="C882" i="14" s="1"/>
  <c r="C883" i="14" s="1"/>
  <c r="C884" i="14" s="1"/>
  <c r="C850" i="14"/>
  <c r="C851" i="14" s="1"/>
  <c r="C852" i="14" s="1"/>
  <c r="C853" i="14" s="1"/>
  <c r="C854" i="14" s="1"/>
  <c r="C855" i="14" s="1"/>
  <c r="C856" i="14" s="1"/>
  <c r="C857" i="14" s="1"/>
  <c r="C858" i="14" s="1"/>
  <c r="C859" i="14" s="1"/>
  <c r="C860" i="14" s="1"/>
  <c r="C861" i="14" s="1"/>
  <c r="C862" i="14" s="1"/>
  <c r="C863" i="14" s="1"/>
  <c r="C864" i="14" s="1"/>
  <c r="C865" i="14" s="1"/>
  <c r="C866" i="14" s="1"/>
  <c r="C832" i="14"/>
  <c r="C833" i="14" s="1"/>
  <c r="C834" i="14" s="1"/>
  <c r="C835" i="14" s="1"/>
  <c r="C836" i="14" s="1"/>
  <c r="C837" i="14" s="1"/>
  <c r="C838" i="14" s="1"/>
  <c r="C839" i="14" s="1"/>
  <c r="C840" i="14" s="1"/>
  <c r="C841" i="14" s="1"/>
  <c r="C842" i="14" s="1"/>
  <c r="C843" i="14" s="1"/>
  <c r="C844" i="14" s="1"/>
  <c r="C845" i="14" s="1"/>
  <c r="C846" i="14" s="1"/>
  <c r="C847" i="14" s="1"/>
  <c r="C848" i="14" s="1"/>
  <c r="C815" i="14"/>
  <c r="C816" i="14" s="1"/>
  <c r="C817" i="14" s="1"/>
  <c r="C818" i="14" s="1"/>
  <c r="C819" i="14" s="1"/>
  <c r="C820" i="14" s="1"/>
  <c r="C821" i="14" s="1"/>
  <c r="C822" i="14" s="1"/>
  <c r="C823" i="14" s="1"/>
  <c r="C824" i="14" s="1"/>
  <c r="C825" i="14" s="1"/>
  <c r="C826" i="14" s="1"/>
  <c r="C827" i="14" s="1"/>
  <c r="C828" i="14" s="1"/>
  <c r="C829" i="14" s="1"/>
  <c r="C830" i="14" s="1"/>
  <c r="C814" i="14"/>
  <c r="C796" i="14"/>
  <c r="C797" i="14" s="1"/>
  <c r="C798" i="14" s="1"/>
  <c r="C799" i="14" s="1"/>
  <c r="C800" i="14" s="1"/>
  <c r="C801" i="14" s="1"/>
  <c r="C802" i="14" s="1"/>
  <c r="C803" i="14" s="1"/>
  <c r="C804" i="14" s="1"/>
  <c r="C805" i="14" s="1"/>
  <c r="C806" i="14" s="1"/>
  <c r="C807" i="14" s="1"/>
  <c r="C808" i="14" s="1"/>
  <c r="C809" i="14" s="1"/>
  <c r="C810" i="14" s="1"/>
  <c r="C811" i="14" s="1"/>
  <c r="C812" i="14" s="1"/>
  <c r="C778" i="14"/>
  <c r="C779" i="14" s="1"/>
  <c r="C780" i="14" s="1"/>
  <c r="C781" i="14" s="1"/>
  <c r="C782" i="14" s="1"/>
  <c r="C783" i="14" s="1"/>
  <c r="C784" i="14" s="1"/>
  <c r="C785" i="14" s="1"/>
  <c r="C786" i="14" s="1"/>
  <c r="C787" i="14" s="1"/>
  <c r="C788" i="14" s="1"/>
  <c r="C789" i="14" s="1"/>
  <c r="C790" i="14" s="1"/>
  <c r="C791" i="14" s="1"/>
  <c r="C792" i="14" s="1"/>
  <c r="C793" i="14" s="1"/>
  <c r="C794" i="14" s="1"/>
  <c r="C760" i="14"/>
  <c r="C761" i="14" s="1"/>
  <c r="C762" i="14" s="1"/>
  <c r="C763" i="14" s="1"/>
  <c r="C764" i="14" s="1"/>
  <c r="C765" i="14" s="1"/>
  <c r="C766" i="14" s="1"/>
  <c r="C767" i="14" s="1"/>
  <c r="C768" i="14" s="1"/>
  <c r="C769" i="14" s="1"/>
  <c r="C770" i="14" s="1"/>
  <c r="C771" i="14" s="1"/>
  <c r="C772" i="14" s="1"/>
  <c r="C773" i="14" s="1"/>
  <c r="C774" i="14" s="1"/>
  <c r="C775" i="14" s="1"/>
  <c r="C776" i="14" s="1"/>
  <c r="C742" i="14"/>
  <c r="C743" i="14" s="1"/>
  <c r="C744" i="14" s="1"/>
  <c r="C745" i="14" s="1"/>
  <c r="C746" i="14" s="1"/>
  <c r="C747" i="14" s="1"/>
  <c r="C748" i="14" s="1"/>
  <c r="C749" i="14" s="1"/>
  <c r="C750" i="14" s="1"/>
  <c r="C751" i="14" s="1"/>
  <c r="C752" i="14" s="1"/>
  <c r="C753" i="14" s="1"/>
  <c r="C754" i="14" s="1"/>
  <c r="C755" i="14" s="1"/>
  <c r="C756" i="14" s="1"/>
  <c r="C757" i="14" s="1"/>
  <c r="C758" i="14" s="1"/>
  <c r="C725" i="14"/>
  <c r="C726" i="14" s="1"/>
  <c r="C727" i="14" s="1"/>
  <c r="C728" i="14" s="1"/>
  <c r="C729" i="14" s="1"/>
  <c r="C730" i="14" s="1"/>
  <c r="C731" i="14" s="1"/>
  <c r="C732" i="14" s="1"/>
  <c r="C733" i="14" s="1"/>
  <c r="C734" i="14" s="1"/>
  <c r="C735" i="14" s="1"/>
  <c r="C736" i="14" s="1"/>
  <c r="C737" i="14" s="1"/>
  <c r="C738" i="14" s="1"/>
  <c r="C739" i="14" s="1"/>
  <c r="C740" i="14" s="1"/>
  <c r="C724" i="14"/>
  <c r="C706" i="14"/>
  <c r="C707" i="14" s="1"/>
  <c r="C708" i="14" s="1"/>
  <c r="C709" i="14" s="1"/>
  <c r="C710" i="14" s="1"/>
  <c r="C711" i="14" s="1"/>
  <c r="C712" i="14" s="1"/>
  <c r="C713" i="14" s="1"/>
  <c r="C714" i="14" s="1"/>
  <c r="C715" i="14" s="1"/>
  <c r="C716" i="14" s="1"/>
  <c r="C717" i="14" s="1"/>
  <c r="C718" i="14" s="1"/>
  <c r="C719" i="14" s="1"/>
  <c r="C720" i="14" s="1"/>
  <c r="C721" i="14" s="1"/>
  <c r="C722" i="14" s="1"/>
  <c r="C688" i="14"/>
  <c r="C689" i="14" s="1"/>
  <c r="C690" i="14" s="1"/>
  <c r="C691" i="14" s="1"/>
  <c r="C692" i="14" s="1"/>
  <c r="C693" i="14" s="1"/>
  <c r="C694" i="14" s="1"/>
  <c r="C695" i="14" s="1"/>
  <c r="C696" i="14" s="1"/>
  <c r="C697" i="14" s="1"/>
  <c r="C698" i="14" s="1"/>
  <c r="C699" i="14" s="1"/>
  <c r="C700" i="14" s="1"/>
  <c r="C701" i="14" s="1"/>
  <c r="C702" i="14" s="1"/>
  <c r="C703" i="14" s="1"/>
  <c r="C704" i="14" s="1"/>
  <c r="C670" i="14"/>
  <c r="C671" i="14" s="1"/>
  <c r="C672" i="14" s="1"/>
  <c r="C673" i="14" s="1"/>
  <c r="C674" i="14" s="1"/>
  <c r="C675" i="14" s="1"/>
  <c r="C676" i="14" s="1"/>
  <c r="C677" i="14" s="1"/>
  <c r="C678" i="14" s="1"/>
  <c r="C679" i="14" s="1"/>
  <c r="C680" i="14" s="1"/>
  <c r="C681" i="14" s="1"/>
  <c r="C682" i="14" s="1"/>
  <c r="C683" i="14" s="1"/>
  <c r="C684" i="14" s="1"/>
  <c r="C685" i="14" s="1"/>
  <c r="C686" i="14" s="1"/>
  <c r="C652" i="14"/>
  <c r="C653" i="14" s="1"/>
  <c r="C654" i="14" s="1"/>
  <c r="C655" i="14" s="1"/>
  <c r="C656" i="14" s="1"/>
  <c r="C657" i="14" s="1"/>
  <c r="C658" i="14" s="1"/>
  <c r="C659" i="14" s="1"/>
  <c r="C660" i="14" s="1"/>
  <c r="C661" i="14" s="1"/>
  <c r="C662" i="14" s="1"/>
  <c r="C663" i="14" s="1"/>
  <c r="C664" i="14" s="1"/>
  <c r="C665" i="14" s="1"/>
  <c r="C666" i="14" s="1"/>
  <c r="C667" i="14" s="1"/>
  <c r="C668" i="14" s="1"/>
  <c r="C634" i="14"/>
  <c r="C635" i="14" s="1"/>
  <c r="C636" i="14" s="1"/>
  <c r="C637" i="14" s="1"/>
  <c r="C638" i="14" s="1"/>
  <c r="C639" i="14" s="1"/>
  <c r="C640" i="14" s="1"/>
  <c r="C641" i="14" s="1"/>
  <c r="C642" i="14" s="1"/>
  <c r="C643" i="14" s="1"/>
  <c r="C644" i="14" s="1"/>
  <c r="C645" i="14" s="1"/>
  <c r="C646" i="14" s="1"/>
  <c r="C647" i="14" s="1"/>
  <c r="C648" i="14" s="1"/>
  <c r="C649" i="14" s="1"/>
  <c r="C650" i="14" s="1"/>
  <c r="C616" i="14"/>
  <c r="C617" i="14" s="1"/>
  <c r="C618" i="14" s="1"/>
  <c r="C619" i="14" s="1"/>
  <c r="C620" i="14" s="1"/>
  <c r="C621" i="14" s="1"/>
  <c r="C622" i="14" s="1"/>
  <c r="C623" i="14" s="1"/>
  <c r="C624" i="14" s="1"/>
  <c r="C625" i="14" s="1"/>
  <c r="C626" i="14" s="1"/>
  <c r="C627" i="14" s="1"/>
  <c r="C628" i="14" s="1"/>
  <c r="C629" i="14" s="1"/>
  <c r="C630" i="14" s="1"/>
  <c r="C631" i="14" s="1"/>
  <c r="C632" i="14" s="1"/>
  <c r="C598" i="14"/>
  <c r="C599" i="14" s="1"/>
  <c r="C600" i="14" s="1"/>
  <c r="C601" i="14" s="1"/>
  <c r="C602" i="14" s="1"/>
  <c r="C603" i="14" s="1"/>
  <c r="C604" i="14" s="1"/>
  <c r="C605" i="14" s="1"/>
  <c r="C606" i="14" s="1"/>
  <c r="C607" i="14" s="1"/>
  <c r="C608" i="14" s="1"/>
  <c r="C609" i="14" s="1"/>
  <c r="C610" i="14" s="1"/>
  <c r="C611" i="14" s="1"/>
  <c r="C612" i="14" s="1"/>
  <c r="C613" i="14" s="1"/>
  <c r="C614" i="14" s="1"/>
  <c r="C580" i="14"/>
  <c r="C581" i="14" s="1"/>
  <c r="C582" i="14" s="1"/>
  <c r="C583" i="14" s="1"/>
  <c r="C584" i="14" s="1"/>
  <c r="C585" i="14" s="1"/>
  <c r="C586" i="14" s="1"/>
  <c r="C587" i="14" s="1"/>
  <c r="C588" i="14" s="1"/>
  <c r="C589" i="14" s="1"/>
  <c r="C590" i="14" s="1"/>
  <c r="C591" i="14" s="1"/>
  <c r="C592" i="14" s="1"/>
  <c r="C593" i="14" s="1"/>
  <c r="C594" i="14" s="1"/>
  <c r="C595" i="14" s="1"/>
  <c r="C596" i="14" s="1"/>
  <c r="C562" i="14"/>
  <c r="C563" i="14" s="1"/>
  <c r="C564" i="14" s="1"/>
  <c r="C565" i="14" s="1"/>
  <c r="C566" i="14" s="1"/>
  <c r="C567" i="14" s="1"/>
  <c r="C568" i="14" s="1"/>
  <c r="C569" i="14" s="1"/>
  <c r="C570" i="14" s="1"/>
  <c r="C571" i="14" s="1"/>
  <c r="C572" i="14" s="1"/>
  <c r="C573" i="14" s="1"/>
  <c r="C574" i="14" s="1"/>
  <c r="C575" i="14" s="1"/>
  <c r="C576" i="14" s="1"/>
  <c r="C577" i="14" s="1"/>
  <c r="C578" i="14" s="1"/>
  <c r="C544" i="14"/>
  <c r="C545" i="14" s="1"/>
  <c r="C546" i="14" s="1"/>
  <c r="C547" i="14" s="1"/>
  <c r="C548" i="14" s="1"/>
  <c r="C549" i="14" s="1"/>
  <c r="C550" i="14" s="1"/>
  <c r="C551" i="14" s="1"/>
  <c r="C552" i="14" s="1"/>
  <c r="C553" i="14" s="1"/>
  <c r="C554" i="14" s="1"/>
  <c r="C555" i="14" s="1"/>
  <c r="C556" i="14" s="1"/>
  <c r="C557" i="14" s="1"/>
  <c r="C558" i="14" s="1"/>
  <c r="C559" i="14" s="1"/>
  <c r="C560" i="14" s="1"/>
  <c r="C526" i="14"/>
  <c r="C527" i="14" s="1"/>
  <c r="C528" i="14" s="1"/>
  <c r="C529" i="14" s="1"/>
  <c r="C530" i="14" s="1"/>
  <c r="C531" i="14" s="1"/>
  <c r="C532" i="14" s="1"/>
  <c r="C533" i="14" s="1"/>
  <c r="C534" i="14" s="1"/>
  <c r="C535" i="14" s="1"/>
  <c r="C536" i="14" s="1"/>
  <c r="C537" i="14" s="1"/>
  <c r="C538" i="14" s="1"/>
  <c r="C539" i="14" s="1"/>
  <c r="C540" i="14" s="1"/>
  <c r="C541" i="14" s="1"/>
  <c r="C542" i="14" s="1"/>
  <c r="C508" i="14"/>
  <c r="C509" i="14" s="1"/>
  <c r="C510" i="14" s="1"/>
  <c r="C511" i="14" s="1"/>
  <c r="C512" i="14" s="1"/>
  <c r="C513" i="14" s="1"/>
  <c r="C514" i="14" s="1"/>
  <c r="C515" i="14" s="1"/>
  <c r="C516" i="14" s="1"/>
  <c r="C517" i="14" s="1"/>
  <c r="C518" i="14" s="1"/>
  <c r="C519" i="14" s="1"/>
  <c r="C520" i="14" s="1"/>
  <c r="C521" i="14" s="1"/>
  <c r="C522" i="14" s="1"/>
  <c r="C523" i="14" s="1"/>
  <c r="C524" i="14" s="1"/>
  <c r="C490" i="14"/>
  <c r="C491" i="14" s="1"/>
  <c r="C492" i="14" s="1"/>
  <c r="C493" i="14" s="1"/>
  <c r="C494" i="14" s="1"/>
  <c r="C495" i="14" s="1"/>
  <c r="C496" i="14" s="1"/>
  <c r="C497" i="14" s="1"/>
  <c r="C498" i="14" s="1"/>
  <c r="C499" i="14" s="1"/>
  <c r="C500" i="14" s="1"/>
  <c r="C501" i="14" s="1"/>
  <c r="C502" i="14" s="1"/>
  <c r="C503" i="14" s="1"/>
  <c r="C504" i="14" s="1"/>
  <c r="C505" i="14" s="1"/>
  <c r="C506" i="14" s="1"/>
  <c r="C472" i="14"/>
  <c r="C473" i="14" s="1"/>
  <c r="C474" i="14" s="1"/>
  <c r="C475" i="14" s="1"/>
  <c r="C476" i="14" s="1"/>
  <c r="C477" i="14" s="1"/>
  <c r="C478" i="14" s="1"/>
  <c r="C479" i="14" s="1"/>
  <c r="C480" i="14" s="1"/>
  <c r="C481" i="14" s="1"/>
  <c r="C482" i="14" s="1"/>
  <c r="C483" i="14" s="1"/>
  <c r="C484" i="14" s="1"/>
  <c r="C485" i="14" s="1"/>
  <c r="C486" i="14" s="1"/>
  <c r="C487" i="14" s="1"/>
  <c r="C488" i="14" s="1"/>
  <c r="C454" i="14"/>
  <c r="C455" i="14" s="1"/>
  <c r="C456" i="14" s="1"/>
  <c r="C457" i="14" s="1"/>
  <c r="C458" i="14" s="1"/>
  <c r="C459" i="14" s="1"/>
  <c r="C460" i="14" s="1"/>
  <c r="C461" i="14" s="1"/>
  <c r="C462" i="14" s="1"/>
  <c r="C463" i="14" s="1"/>
  <c r="C464" i="14" s="1"/>
  <c r="C465" i="14" s="1"/>
  <c r="C466" i="14" s="1"/>
  <c r="C467" i="14" s="1"/>
  <c r="C468" i="14" s="1"/>
  <c r="C469" i="14" s="1"/>
  <c r="C470" i="14" s="1"/>
  <c r="C436" i="14"/>
  <c r="C437" i="14" s="1"/>
  <c r="C438" i="14" s="1"/>
  <c r="C439" i="14" s="1"/>
  <c r="C440" i="14" s="1"/>
  <c r="C441" i="14" s="1"/>
  <c r="C442" i="14" s="1"/>
  <c r="C443" i="14" s="1"/>
  <c r="C444" i="14" s="1"/>
  <c r="C445" i="14" s="1"/>
  <c r="C446" i="14" s="1"/>
  <c r="C447" i="14" s="1"/>
  <c r="C448" i="14" s="1"/>
  <c r="C449" i="14" s="1"/>
  <c r="C450" i="14" s="1"/>
  <c r="C451" i="14" s="1"/>
  <c r="C452" i="14" s="1"/>
  <c r="C418" i="14"/>
  <c r="C419" i="14" s="1"/>
  <c r="C420" i="14" s="1"/>
  <c r="C421" i="14" s="1"/>
  <c r="C422" i="14" s="1"/>
  <c r="C423" i="14" s="1"/>
  <c r="C424" i="14" s="1"/>
  <c r="C425" i="14" s="1"/>
  <c r="C426" i="14" s="1"/>
  <c r="C427" i="14" s="1"/>
  <c r="C428" i="14" s="1"/>
  <c r="C429" i="14" s="1"/>
  <c r="C430" i="14" s="1"/>
  <c r="C431" i="14" s="1"/>
  <c r="C432" i="14" s="1"/>
  <c r="C433" i="14" s="1"/>
  <c r="C434" i="14" s="1"/>
  <c r="C400" i="14"/>
  <c r="C401" i="14" s="1"/>
  <c r="C402" i="14" s="1"/>
  <c r="C403" i="14" s="1"/>
  <c r="C404" i="14" s="1"/>
  <c r="C405" i="14" s="1"/>
  <c r="C406" i="14" s="1"/>
  <c r="C407" i="14" s="1"/>
  <c r="C408" i="14" s="1"/>
  <c r="C409" i="14" s="1"/>
  <c r="C410" i="14" s="1"/>
  <c r="C411" i="14" s="1"/>
  <c r="C412" i="14" s="1"/>
  <c r="C413" i="14" s="1"/>
  <c r="C414" i="14" s="1"/>
  <c r="C415" i="14" s="1"/>
  <c r="C416" i="14" s="1"/>
  <c r="C382" i="14"/>
  <c r="C383" i="14" s="1"/>
  <c r="C384" i="14" s="1"/>
  <c r="C385" i="14" s="1"/>
  <c r="C386" i="14" s="1"/>
  <c r="C387" i="14" s="1"/>
  <c r="C388" i="14" s="1"/>
  <c r="C389" i="14" s="1"/>
  <c r="C390" i="14" s="1"/>
  <c r="C391" i="14" s="1"/>
  <c r="C392" i="14" s="1"/>
  <c r="C393" i="14" s="1"/>
  <c r="C394" i="14" s="1"/>
  <c r="C395" i="14" s="1"/>
  <c r="C396" i="14" s="1"/>
  <c r="C397" i="14" s="1"/>
  <c r="C398" i="14" s="1"/>
  <c r="C365" i="14"/>
  <c r="C366" i="14" s="1"/>
  <c r="C367" i="14" s="1"/>
  <c r="C368" i="14" s="1"/>
  <c r="C369" i="14" s="1"/>
  <c r="C370" i="14" s="1"/>
  <c r="C371" i="14" s="1"/>
  <c r="C372" i="14" s="1"/>
  <c r="C373" i="14" s="1"/>
  <c r="C374" i="14" s="1"/>
  <c r="C375" i="14" s="1"/>
  <c r="C376" i="14" s="1"/>
  <c r="C377" i="14" s="1"/>
  <c r="C378" i="14" s="1"/>
  <c r="C379" i="14" s="1"/>
  <c r="C380" i="14" s="1"/>
  <c r="C364" i="14"/>
  <c r="C346" i="14"/>
  <c r="C347" i="14" s="1"/>
  <c r="C348" i="14" s="1"/>
  <c r="C349" i="14" s="1"/>
  <c r="C350" i="14" s="1"/>
  <c r="C351" i="14" s="1"/>
  <c r="C352" i="14" s="1"/>
  <c r="C353" i="14" s="1"/>
  <c r="C354" i="14" s="1"/>
  <c r="C355" i="14" s="1"/>
  <c r="C356" i="14" s="1"/>
  <c r="C357" i="14" s="1"/>
  <c r="C358" i="14" s="1"/>
  <c r="C359" i="14" s="1"/>
  <c r="C360" i="14" s="1"/>
  <c r="C361" i="14" s="1"/>
  <c r="C362" i="14" s="1"/>
  <c r="C328" i="14"/>
  <c r="C329" i="14" s="1"/>
  <c r="C330" i="14" s="1"/>
  <c r="C331" i="14" s="1"/>
  <c r="C332" i="14" s="1"/>
  <c r="C333" i="14" s="1"/>
  <c r="C334" i="14" s="1"/>
  <c r="C335" i="14" s="1"/>
  <c r="C336" i="14" s="1"/>
  <c r="C337" i="14" s="1"/>
  <c r="C338" i="14" s="1"/>
  <c r="C339" i="14" s="1"/>
  <c r="C340" i="14" s="1"/>
  <c r="C341" i="14" s="1"/>
  <c r="C342" i="14" s="1"/>
  <c r="C343" i="14" s="1"/>
  <c r="C344" i="14" s="1"/>
  <c r="C310" i="14"/>
  <c r="C311" i="14" s="1"/>
  <c r="C312" i="14" s="1"/>
  <c r="C313" i="14" s="1"/>
  <c r="C314" i="14" s="1"/>
  <c r="C315" i="14" s="1"/>
  <c r="C316" i="14" s="1"/>
  <c r="C317" i="14" s="1"/>
  <c r="C318" i="14" s="1"/>
  <c r="C319" i="14" s="1"/>
  <c r="C320" i="14" s="1"/>
  <c r="C321" i="14" s="1"/>
  <c r="C322" i="14" s="1"/>
  <c r="C323" i="14" s="1"/>
  <c r="C324" i="14" s="1"/>
  <c r="C325" i="14" s="1"/>
  <c r="C326" i="14" s="1"/>
  <c r="C292" i="14"/>
  <c r="C293" i="14" s="1"/>
  <c r="C294" i="14" s="1"/>
  <c r="C295" i="14" s="1"/>
  <c r="C296" i="14" s="1"/>
  <c r="C297" i="14" s="1"/>
  <c r="C298" i="14" s="1"/>
  <c r="C299" i="14" s="1"/>
  <c r="C300" i="14" s="1"/>
  <c r="C301" i="14" s="1"/>
  <c r="C302" i="14" s="1"/>
  <c r="C303" i="14" s="1"/>
  <c r="C304" i="14" s="1"/>
  <c r="C305" i="14" s="1"/>
  <c r="C306" i="14" s="1"/>
  <c r="C307" i="14" s="1"/>
  <c r="C308" i="14" s="1"/>
  <c r="C275" i="14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74" i="14"/>
  <c r="C256" i="14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38" i="14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20" i="14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3" i="14" s="1"/>
  <c r="C234" i="14" s="1"/>
  <c r="C235" i="14" s="1"/>
  <c r="C236" i="14" s="1"/>
  <c r="C202" i="14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184" i="14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167" i="14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79" i="14" s="1"/>
  <c r="C180" i="14" s="1"/>
  <c r="C181" i="14" s="1"/>
  <c r="C182" i="14" s="1"/>
  <c r="C166" i="14"/>
  <c r="C148" i="14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30" i="14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12" i="14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5" i="14" s="1"/>
  <c r="C126" i="14" s="1"/>
  <c r="C127" i="14" s="1"/>
  <c r="C128" i="14" s="1"/>
  <c r="C94" i="14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76" i="14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58" i="14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0" i="14" s="1"/>
  <c r="C71" i="14" s="1"/>
  <c r="C72" i="14" s="1"/>
  <c r="C73" i="14" s="1"/>
  <c r="C74" i="14" s="1"/>
  <c r="C40" i="14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22" i="14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C4" i="14"/>
  <c r="C5" i="14" s="1"/>
  <c r="C6" i="14" s="1"/>
  <c r="C7" i="14" s="1"/>
  <c r="C8" i="14" s="1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H67" i="22"/>
  <c r="I67" i="22"/>
  <c r="J67" i="22"/>
  <c r="K67" i="22"/>
  <c r="L67" i="22"/>
  <c r="M67" i="22"/>
  <c r="N67" i="22"/>
  <c r="O67" i="22"/>
  <c r="P67" i="22"/>
  <c r="Q67" i="22"/>
  <c r="R67" i="22"/>
  <c r="S67" i="22"/>
  <c r="T67" i="22"/>
  <c r="U67" i="22"/>
  <c r="V67" i="22"/>
  <c r="W67" i="22"/>
  <c r="X67" i="22"/>
  <c r="Y67" i="22"/>
  <c r="Z66" i="22"/>
  <c r="Z65" i="22"/>
  <c r="Z64" i="22"/>
  <c r="Z63" i="22"/>
  <c r="Z62" i="22"/>
  <c r="Z61" i="22"/>
  <c r="Z60" i="22"/>
  <c r="Z59" i="22"/>
  <c r="Z58" i="22"/>
  <c r="Z57" i="22"/>
  <c r="Z56" i="22"/>
  <c r="Z55" i="22"/>
  <c r="Z54" i="22"/>
  <c r="Z53" i="22"/>
  <c r="Z52" i="22"/>
  <c r="Z51" i="22"/>
  <c r="Z50" i="22"/>
  <c r="Z49" i="22"/>
  <c r="Z48" i="22"/>
  <c r="Z47" i="22"/>
  <c r="Z46" i="22"/>
  <c r="Z45" i="22"/>
  <c r="Z44" i="22"/>
  <c r="Z43" i="22"/>
  <c r="Z42" i="22"/>
  <c r="Z41" i="22"/>
  <c r="Z40" i="22"/>
  <c r="Z39" i="22"/>
  <c r="Z38" i="22"/>
  <c r="Z37" i="22"/>
  <c r="Z36" i="22"/>
  <c r="Z35" i="22"/>
  <c r="Z34" i="22"/>
  <c r="Z33" i="22"/>
  <c r="Z32" i="22"/>
  <c r="Z31" i="22"/>
  <c r="Z30" i="22"/>
  <c r="Z29" i="22"/>
  <c r="Z28" i="22"/>
  <c r="Z27" i="22"/>
  <c r="Z26" i="22"/>
  <c r="Z25" i="22"/>
  <c r="Z24" i="22"/>
  <c r="Z23" i="22"/>
  <c r="Z22" i="22"/>
  <c r="Z21" i="22"/>
  <c r="Z20" i="22"/>
  <c r="Z19" i="22"/>
  <c r="Z18" i="22"/>
  <c r="Z17" i="22"/>
  <c r="Z16" i="22"/>
  <c r="Z15" i="22"/>
  <c r="Z14" i="22"/>
  <c r="AG10" i="20"/>
  <c r="AG69" i="20"/>
  <c r="AG17" i="20"/>
  <c r="AG13" i="20"/>
  <c r="AG12" i="20"/>
  <c r="AG33" i="20"/>
  <c r="AG27" i="20"/>
  <c r="AG59" i="20"/>
  <c r="AG62" i="20"/>
  <c r="AG30" i="20"/>
  <c r="AG6" i="20"/>
  <c r="AG25" i="20"/>
  <c r="AG58" i="20"/>
  <c r="AG18" i="20"/>
  <c r="AG57" i="20"/>
  <c r="AG56" i="20"/>
  <c r="AG5" i="20"/>
  <c r="AG9" i="20"/>
  <c r="AG61" i="20"/>
  <c r="AG70" i="20"/>
  <c r="AG35" i="20"/>
  <c r="AG28" i="20"/>
  <c r="AG24" i="20"/>
  <c r="AG8" i="20"/>
  <c r="AG7" i="20"/>
  <c r="AG11" i="20"/>
  <c r="AG15" i="20"/>
  <c r="AG21" i="20"/>
  <c r="AG20" i="20"/>
  <c r="AG4" i="20"/>
  <c r="AG23" i="20"/>
  <c r="AG19" i="20"/>
  <c r="AG16" i="20"/>
  <c r="AG26" i="20"/>
  <c r="AG67" i="20"/>
  <c r="AG34" i="20"/>
  <c r="AG2" i="20"/>
  <c r="AG29" i="20"/>
  <c r="AG31" i="20"/>
  <c r="AG63" i="20"/>
  <c r="AG71" i="20"/>
  <c r="AG55" i="20"/>
  <c r="AG66" i="20"/>
  <c r="AG32" i="20"/>
  <c r="AG65" i="20"/>
  <c r="AG64" i="20"/>
  <c r="AG37" i="20"/>
  <c r="AG36" i="20"/>
  <c r="AG38" i="20"/>
  <c r="AG22" i="20"/>
  <c r="AG3" i="20"/>
  <c r="AG60" i="20"/>
  <c r="AG14" i="20"/>
  <c r="AG68" i="20"/>
  <c r="AG71" i="12"/>
  <c r="AG14" i="12"/>
  <c r="AG45" i="12"/>
  <c r="AG3" i="12"/>
  <c r="AG22" i="12"/>
  <c r="AG38" i="12"/>
  <c r="AG36" i="12"/>
  <c r="AG37" i="12"/>
  <c r="AG67" i="12"/>
  <c r="AG68" i="12"/>
  <c r="AG32" i="12"/>
  <c r="AG69" i="12"/>
  <c r="AG39" i="12"/>
  <c r="AG40" i="12"/>
  <c r="AG66" i="12"/>
  <c r="AG31" i="12"/>
  <c r="AG29" i="12"/>
  <c r="AG2" i="12"/>
  <c r="AG34" i="12"/>
  <c r="AG70" i="12"/>
  <c r="AG26" i="12"/>
  <c r="AG16" i="12"/>
  <c r="AG19" i="12"/>
  <c r="AG23" i="12"/>
  <c r="AG4" i="12"/>
  <c r="AG20" i="12"/>
  <c r="AG21" i="12"/>
  <c r="AG15" i="12"/>
  <c r="AG11" i="12"/>
  <c r="AG7" i="12"/>
  <c r="AG8" i="12"/>
  <c r="AG24" i="12"/>
  <c r="AG28" i="12"/>
  <c r="AG35" i="12"/>
  <c r="AG73" i="12"/>
  <c r="AG46" i="12"/>
  <c r="AG9" i="12"/>
  <c r="AG5" i="12"/>
  <c r="AG41" i="12"/>
  <c r="AG42" i="12"/>
  <c r="AG18" i="12"/>
  <c r="AG43" i="12"/>
  <c r="AG25" i="12"/>
  <c r="AG6" i="12"/>
  <c r="AG30" i="12"/>
  <c r="AG65" i="12"/>
  <c r="AG44" i="12"/>
  <c r="AG27" i="12"/>
  <c r="AG33" i="12"/>
  <c r="AG12" i="12"/>
  <c r="AG13" i="12"/>
  <c r="AG17" i="12"/>
  <c r="AG72" i="12"/>
  <c r="AG10" i="12"/>
  <c r="Z67" i="22" l="1"/>
  <c r="AG72" i="20"/>
  <c r="ED81" i="11" l="1"/>
  <c r="EC81" i="11"/>
  <c r="EB81" i="11"/>
  <c r="EA81" i="11"/>
  <c r="DZ81" i="11"/>
  <c r="EE9" i="11"/>
  <c r="EE58" i="11"/>
  <c r="EE16" i="11"/>
  <c r="EE12" i="11"/>
  <c r="EE11" i="11"/>
  <c r="EE37" i="11"/>
  <c r="EE26" i="11"/>
  <c r="EE48" i="11"/>
  <c r="EE51" i="11"/>
  <c r="EE32" i="11"/>
  <c r="EE6" i="11"/>
  <c r="EE24" i="11"/>
  <c r="EE47" i="11"/>
  <c r="EE17" i="11"/>
  <c r="EE46" i="11"/>
  <c r="EE45" i="11"/>
  <c r="EE5" i="11"/>
  <c r="EE8" i="11"/>
  <c r="EE50" i="11"/>
  <c r="EE39" i="11"/>
  <c r="EE30" i="11"/>
  <c r="EE23" i="11"/>
  <c r="EE7" i="11"/>
  <c r="EE10" i="11"/>
  <c r="EE14" i="11"/>
  <c r="EE20" i="11"/>
  <c r="EE19" i="11"/>
  <c r="EE4" i="11"/>
  <c r="EE22" i="11"/>
  <c r="EE18" i="11"/>
  <c r="EE15" i="11"/>
  <c r="EE25" i="11"/>
  <c r="EE56" i="11"/>
  <c r="EE38" i="11"/>
  <c r="EE2" i="11"/>
  <c r="EE31" i="11"/>
  <c r="EE33" i="11"/>
  <c r="EE52" i="11"/>
  <c r="EE44" i="11"/>
  <c r="EE43" i="11"/>
  <c r="EE55" i="11"/>
  <c r="EE36" i="11"/>
  <c r="EE54" i="11"/>
  <c r="EE53" i="11"/>
  <c r="EE41" i="11"/>
  <c r="EE40" i="11"/>
  <c r="EE42" i="11"/>
  <c r="EE21" i="11"/>
  <c r="EE3" i="11"/>
  <c r="EE49" i="11"/>
  <c r="EE13" i="11"/>
  <c r="EE57" i="11"/>
  <c r="EE81" i="11" l="1"/>
  <c r="H81" i="11" l="1"/>
  <c r="CB42" i="11" l="1"/>
  <c r="CB56" i="11"/>
  <c r="CB3" i="11"/>
  <c r="CB7" i="11"/>
  <c r="CB5" i="11"/>
  <c r="CB6" i="11"/>
  <c r="CB9" i="11"/>
  <c r="CB30" i="11"/>
  <c r="CB14" i="11"/>
  <c r="CB43" i="11"/>
  <c r="CB44" i="11"/>
  <c r="CB11" i="11"/>
  <c r="CB12" i="11"/>
  <c r="CB38" i="11"/>
  <c r="CB24" i="11"/>
  <c r="CB19" i="11"/>
  <c r="CB20" i="11"/>
  <c r="CB4" i="11"/>
  <c r="CB23" i="11"/>
  <c r="CB47" i="11"/>
  <c r="CB49" i="11"/>
  <c r="CB50" i="11"/>
  <c r="CB26" i="11"/>
  <c r="CB17" i="11"/>
  <c r="CB18" i="11"/>
  <c r="CB55" i="11"/>
  <c r="CB39" i="11"/>
  <c r="CB21" i="11"/>
  <c r="CB22" i="11"/>
  <c r="CB45" i="11"/>
  <c r="CB46" i="11"/>
  <c r="CB57" i="11"/>
  <c r="CB2" i="11"/>
  <c r="CB37" i="11"/>
  <c r="CB36" i="11"/>
  <c r="CB10" i="11"/>
  <c r="CB48" i="11"/>
  <c r="CB53" i="11"/>
  <c r="CB51" i="11"/>
  <c r="CB31" i="11"/>
  <c r="CB58" i="11"/>
  <c r="CB15" i="11"/>
  <c r="CB54" i="11"/>
  <c r="CB13" i="11"/>
  <c r="CB16" i="11"/>
  <c r="CB52" i="11"/>
  <c r="CB33" i="11"/>
  <c r="CB25" i="11"/>
  <c r="CB40" i="11"/>
  <c r="CB41" i="11"/>
  <c r="CB32" i="11"/>
  <c r="BX81" i="11"/>
  <c r="BY81" i="11"/>
  <c r="BZ81" i="11"/>
  <c r="CA81" i="11"/>
  <c r="DY21" i="11" l="1"/>
  <c r="DR21" i="11"/>
  <c r="DL21" i="11"/>
  <c r="DF21" i="11"/>
  <c r="CZ21" i="11"/>
  <c r="CT21" i="11"/>
  <c r="CN21" i="11"/>
  <c r="CH21" i="11"/>
  <c r="BV21" i="11"/>
  <c r="BP21" i="11"/>
  <c r="BJ21" i="11"/>
  <c r="BD21" i="11"/>
  <c r="AX21" i="11"/>
  <c r="AR21" i="11"/>
  <c r="AL21" i="11"/>
  <c r="AF21" i="11"/>
  <c r="Z21" i="11"/>
  <c r="T21" i="11"/>
  <c r="N21" i="11"/>
  <c r="DS21" i="11" l="1"/>
  <c r="EF21" i="11"/>
  <c r="BA81" i="11"/>
  <c r="N15" i="11" l="1"/>
  <c r="T15" i="11"/>
  <c r="Z15" i="11"/>
  <c r="AF15" i="11"/>
  <c r="AL15" i="11"/>
  <c r="AR15" i="11"/>
  <c r="AX15" i="11"/>
  <c r="BD15" i="11"/>
  <c r="BJ15" i="11"/>
  <c r="BP15" i="11"/>
  <c r="BV15" i="11"/>
  <c r="CH15" i="11"/>
  <c r="CN15" i="11"/>
  <c r="CT15" i="11"/>
  <c r="CZ15" i="11"/>
  <c r="DF15" i="11"/>
  <c r="DL15" i="11"/>
  <c r="DR15" i="11"/>
  <c r="DY15" i="11"/>
  <c r="N54" i="11"/>
  <c r="T54" i="11"/>
  <c r="Z54" i="11"/>
  <c r="AF54" i="11"/>
  <c r="AL54" i="11"/>
  <c r="AR54" i="11"/>
  <c r="AX54" i="11"/>
  <c r="BD54" i="11"/>
  <c r="BJ54" i="11"/>
  <c r="BP54" i="11"/>
  <c r="BV54" i="11"/>
  <c r="CH54" i="11"/>
  <c r="CN54" i="11"/>
  <c r="CT54" i="11"/>
  <c r="CZ54" i="11"/>
  <c r="DF54" i="11"/>
  <c r="DL54" i="11"/>
  <c r="DR54" i="11"/>
  <c r="DY54" i="11"/>
  <c r="DY32" i="11"/>
  <c r="DR32" i="11"/>
  <c r="DL32" i="11"/>
  <c r="DF32" i="11"/>
  <c r="CZ32" i="11"/>
  <c r="CT32" i="11"/>
  <c r="CN32" i="11"/>
  <c r="CH32" i="11"/>
  <c r="BV32" i="11"/>
  <c r="BP32" i="11"/>
  <c r="BJ32" i="11"/>
  <c r="BD32" i="11"/>
  <c r="AX32" i="11"/>
  <c r="AR32" i="11"/>
  <c r="AL32" i="11"/>
  <c r="AF32" i="11"/>
  <c r="Z32" i="11"/>
  <c r="T32" i="11"/>
  <c r="N32" i="11"/>
  <c r="DS32" i="11" l="1"/>
  <c r="DS54" i="11"/>
  <c r="DS15" i="11"/>
  <c r="EF54" i="11"/>
  <c r="EF32" i="11"/>
  <c r="EF15" i="11"/>
  <c r="AR42" i="11"/>
  <c r="AR56" i="11"/>
  <c r="AR3" i="11"/>
  <c r="AR6" i="11"/>
  <c r="AR5" i="11"/>
  <c r="AR7" i="11"/>
  <c r="AR9" i="11"/>
  <c r="AR30" i="11"/>
  <c r="AR14" i="11"/>
  <c r="AR11" i="11"/>
  <c r="AR12" i="11"/>
  <c r="AR43" i="11"/>
  <c r="AR44" i="11"/>
  <c r="AR38" i="11"/>
  <c r="AR24" i="11"/>
  <c r="AR19" i="11"/>
  <c r="AR20" i="11"/>
  <c r="AR23" i="11"/>
  <c r="AR47" i="11"/>
  <c r="AR26" i="11"/>
  <c r="AR49" i="11"/>
  <c r="AR50" i="11"/>
  <c r="AR18" i="11"/>
  <c r="AR55" i="11"/>
  <c r="AR39" i="11"/>
  <c r="AR22" i="11"/>
  <c r="AR45" i="11"/>
  <c r="AR46" i="11"/>
  <c r="AR2" i="11"/>
  <c r="AR37" i="11"/>
  <c r="AR57" i="11"/>
  <c r="AR36" i="11"/>
  <c r="AR10" i="11"/>
  <c r="AR48" i="11"/>
  <c r="AR53" i="11"/>
  <c r="AR51" i="11"/>
  <c r="AR13" i="11"/>
  <c r="AR16" i="11"/>
  <c r="AR52" i="11"/>
  <c r="AR33" i="11"/>
  <c r="AR25" i="11"/>
  <c r="AR40" i="11"/>
  <c r="AR41" i="11"/>
  <c r="AR8" i="11"/>
  <c r="DY39" i="11" l="1"/>
  <c r="DR39" i="11"/>
  <c r="DL39" i="11"/>
  <c r="DF39" i="11"/>
  <c r="CZ39" i="11"/>
  <c r="CT39" i="11"/>
  <c r="CN39" i="11"/>
  <c r="CH39" i="11"/>
  <c r="BV39" i="11"/>
  <c r="BP39" i="11"/>
  <c r="BJ39" i="11"/>
  <c r="BJ22" i="11"/>
  <c r="BD39" i="11"/>
  <c r="AX39" i="11"/>
  <c r="AL39" i="11"/>
  <c r="AF39" i="11"/>
  <c r="Z39" i="11"/>
  <c r="T39" i="11"/>
  <c r="N39" i="11"/>
  <c r="P81" i="11"/>
  <c r="Q81" i="11"/>
  <c r="R81" i="11"/>
  <c r="S81" i="11"/>
  <c r="U81" i="11"/>
  <c r="V81" i="11"/>
  <c r="W81" i="11"/>
  <c r="X81" i="11"/>
  <c r="Y81" i="11"/>
  <c r="AA81" i="11"/>
  <c r="AB81" i="11"/>
  <c r="AC81" i="11"/>
  <c r="AD81" i="11"/>
  <c r="AE81" i="11"/>
  <c r="AG81" i="11"/>
  <c r="AH81" i="11"/>
  <c r="AI81" i="11"/>
  <c r="AJ81" i="11"/>
  <c r="AK81" i="11"/>
  <c r="AM81" i="11"/>
  <c r="AN81" i="11"/>
  <c r="AO81" i="11"/>
  <c r="AP81" i="11"/>
  <c r="AQ81" i="11"/>
  <c r="AS81" i="11"/>
  <c r="AT81" i="11"/>
  <c r="AU81" i="11"/>
  <c r="AV81" i="11"/>
  <c r="AW81" i="11"/>
  <c r="AY81" i="11"/>
  <c r="AZ81" i="11"/>
  <c r="BB81" i="11"/>
  <c r="BC81" i="11"/>
  <c r="BE81" i="11"/>
  <c r="BF81" i="11"/>
  <c r="BG81" i="11"/>
  <c r="BH81" i="11"/>
  <c r="BI81" i="11"/>
  <c r="BK81" i="11"/>
  <c r="BL81" i="11"/>
  <c r="BM81" i="11"/>
  <c r="BN81" i="11"/>
  <c r="BO81" i="11"/>
  <c r="BQ81" i="11"/>
  <c r="BR81" i="11"/>
  <c r="BS81" i="11"/>
  <c r="BT81" i="11"/>
  <c r="BU81" i="11"/>
  <c r="BW81" i="11"/>
  <c r="CC81" i="11"/>
  <c r="CD81" i="11"/>
  <c r="CE81" i="11"/>
  <c r="CF81" i="11"/>
  <c r="CG81" i="11"/>
  <c r="CI81" i="11"/>
  <c r="CJ81" i="11"/>
  <c r="CK81" i="11"/>
  <c r="CL81" i="11"/>
  <c r="CM81" i="11"/>
  <c r="CO81" i="11"/>
  <c r="CP81" i="11"/>
  <c r="CQ81" i="11"/>
  <c r="CR81" i="11"/>
  <c r="CS81" i="11"/>
  <c r="CU81" i="11"/>
  <c r="CV81" i="11"/>
  <c r="CW81" i="11"/>
  <c r="CX81" i="11"/>
  <c r="CY81" i="11"/>
  <c r="DA81" i="11"/>
  <c r="DB81" i="11"/>
  <c r="DC81" i="11"/>
  <c r="DD81" i="11"/>
  <c r="DE81" i="11"/>
  <c r="DG81" i="11"/>
  <c r="DH81" i="11"/>
  <c r="DI81" i="11"/>
  <c r="DJ81" i="11"/>
  <c r="DK81" i="11"/>
  <c r="DM81" i="11"/>
  <c r="DN81" i="11"/>
  <c r="DO81" i="11"/>
  <c r="DP81" i="11"/>
  <c r="DQ81" i="11"/>
  <c r="DT81" i="11"/>
  <c r="DU81" i="11"/>
  <c r="DV81" i="11"/>
  <c r="DW81" i="11"/>
  <c r="DX81" i="11"/>
  <c r="O81" i="11"/>
  <c r="DS39" i="11" l="1"/>
  <c r="EF39" i="11"/>
  <c r="DY25" i="11"/>
  <c r="DR25" i="11"/>
  <c r="DL25" i="11"/>
  <c r="DF25" i="11"/>
  <c r="CZ25" i="11"/>
  <c r="CT25" i="11"/>
  <c r="CN25" i="11"/>
  <c r="CH25" i="11"/>
  <c r="BV25" i="11"/>
  <c r="BP25" i="11"/>
  <c r="BJ25" i="11"/>
  <c r="BD25" i="11"/>
  <c r="AX25" i="11"/>
  <c r="AL25" i="11"/>
  <c r="AF25" i="11"/>
  <c r="Z25" i="11"/>
  <c r="T25" i="11"/>
  <c r="N25" i="11"/>
  <c r="EF25" i="11" l="1"/>
  <c r="DS25" i="11"/>
  <c r="DY53" i="11" l="1"/>
  <c r="DR53" i="11"/>
  <c r="DL53" i="11"/>
  <c r="DF53" i="11"/>
  <c r="CZ53" i="11"/>
  <c r="CT53" i="11"/>
  <c r="CN53" i="11"/>
  <c r="CH53" i="11"/>
  <c r="BV53" i="11"/>
  <c r="BP53" i="11"/>
  <c r="BJ53" i="11"/>
  <c r="BD53" i="11"/>
  <c r="AX53" i="11"/>
  <c r="AL53" i="11"/>
  <c r="AF53" i="11"/>
  <c r="Z53" i="11"/>
  <c r="T53" i="11"/>
  <c r="N53" i="11"/>
  <c r="DS53" i="11" l="1"/>
  <c r="EF53" i="11"/>
  <c r="DY10" i="11"/>
  <c r="DR10" i="11"/>
  <c r="DL10" i="11"/>
  <c r="DF10" i="11"/>
  <c r="CZ10" i="11"/>
  <c r="CT10" i="11"/>
  <c r="CN10" i="11"/>
  <c r="CH10" i="11"/>
  <c r="BV10" i="11"/>
  <c r="BP10" i="11"/>
  <c r="BJ10" i="11"/>
  <c r="BD10" i="11"/>
  <c r="AX10" i="11"/>
  <c r="AL10" i="11"/>
  <c r="AF10" i="11"/>
  <c r="Z10" i="11"/>
  <c r="T10" i="11"/>
  <c r="N10" i="11"/>
  <c r="DS10" i="11" l="1"/>
  <c r="EF10" i="11"/>
  <c r="DY38" i="11"/>
  <c r="DR38" i="11"/>
  <c r="DL38" i="11"/>
  <c r="DF38" i="11"/>
  <c r="CZ38" i="11"/>
  <c r="CT38" i="11"/>
  <c r="CN38" i="11"/>
  <c r="CH38" i="11"/>
  <c r="BV38" i="11"/>
  <c r="BP38" i="11"/>
  <c r="BJ38" i="11"/>
  <c r="BD38" i="11"/>
  <c r="AX38" i="11"/>
  <c r="AL38" i="11"/>
  <c r="AF38" i="11"/>
  <c r="Z38" i="11"/>
  <c r="T38" i="11"/>
  <c r="N38" i="11"/>
  <c r="DY24" i="11"/>
  <c r="DR24" i="11"/>
  <c r="DL24" i="11"/>
  <c r="DF24" i="11"/>
  <c r="CZ24" i="11"/>
  <c r="CT24" i="11"/>
  <c r="CN24" i="11"/>
  <c r="CH24" i="11"/>
  <c r="BV24" i="11"/>
  <c r="BP24" i="11"/>
  <c r="BJ24" i="11"/>
  <c r="BD24" i="11"/>
  <c r="AX24" i="11"/>
  <c r="AL24" i="11"/>
  <c r="AF24" i="11"/>
  <c r="Z24" i="11"/>
  <c r="T24" i="11"/>
  <c r="N24" i="11"/>
  <c r="DY56" i="11"/>
  <c r="DR56" i="11"/>
  <c r="DL56" i="11"/>
  <c r="DF56" i="11"/>
  <c r="CZ56" i="11"/>
  <c r="CT56" i="11"/>
  <c r="CN56" i="11"/>
  <c r="CH56" i="11"/>
  <c r="BV56" i="11"/>
  <c r="BP56" i="11"/>
  <c r="BJ56" i="11"/>
  <c r="BD56" i="11"/>
  <c r="AX56" i="11"/>
  <c r="AL56" i="11"/>
  <c r="AF56" i="11"/>
  <c r="Z56" i="11"/>
  <c r="T56" i="11"/>
  <c r="N56" i="11"/>
  <c r="DS56" i="11" l="1"/>
  <c r="DS24" i="11"/>
  <c r="DS38" i="11"/>
  <c r="EF38" i="11"/>
  <c r="EF56" i="11"/>
  <c r="EF24" i="11"/>
  <c r="DY41" i="11"/>
  <c r="DR41" i="11"/>
  <c r="DL41" i="11"/>
  <c r="DF41" i="11"/>
  <c r="CZ41" i="11"/>
  <c r="CT41" i="11"/>
  <c r="CN41" i="11"/>
  <c r="CH41" i="11"/>
  <c r="BV41" i="11"/>
  <c r="BP41" i="11"/>
  <c r="BJ41" i="11"/>
  <c r="BD41" i="11"/>
  <c r="AX41" i="11"/>
  <c r="AL41" i="11"/>
  <c r="AF41" i="11"/>
  <c r="Z41" i="11"/>
  <c r="T41" i="11"/>
  <c r="N41" i="11"/>
  <c r="DY40" i="11"/>
  <c r="DR40" i="11"/>
  <c r="DL40" i="11"/>
  <c r="DF40" i="11"/>
  <c r="CZ40" i="11"/>
  <c r="CT40" i="11"/>
  <c r="CN40" i="11"/>
  <c r="CH40" i="11"/>
  <c r="BV40" i="11"/>
  <c r="BP40" i="11"/>
  <c r="BJ40" i="11"/>
  <c r="BD40" i="11"/>
  <c r="AX40" i="11"/>
  <c r="AL40" i="11"/>
  <c r="AF40" i="11"/>
  <c r="Z40" i="11"/>
  <c r="T40" i="11"/>
  <c r="N40" i="11"/>
  <c r="DY14" i="11"/>
  <c r="DR14" i="11"/>
  <c r="DL14" i="11"/>
  <c r="DF14" i="11"/>
  <c r="CZ14" i="11"/>
  <c r="CT14" i="11"/>
  <c r="CN14" i="11"/>
  <c r="CH14" i="11"/>
  <c r="BV14" i="11"/>
  <c r="BP14" i="11"/>
  <c r="BJ14" i="11"/>
  <c r="BD14" i="11"/>
  <c r="AX14" i="11"/>
  <c r="AL14" i="11"/>
  <c r="AF14" i="11"/>
  <c r="Z14" i="11"/>
  <c r="T14" i="11"/>
  <c r="N14" i="11"/>
  <c r="DS41" i="11" l="1"/>
  <c r="DS14" i="11"/>
  <c r="DS40" i="11"/>
  <c r="EF14" i="11"/>
  <c r="EF40" i="11"/>
  <c r="EF41" i="11"/>
  <c r="DY42" i="11"/>
  <c r="DR42" i="11"/>
  <c r="DL42" i="11"/>
  <c r="DF42" i="11"/>
  <c r="CZ42" i="11"/>
  <c r="CT42" i="11"/>
  <c r="CN42" i="11"/>
  <c r="CH42" i="11"/>
  <c r="BV42" i="11"/>
  <c r="BP42" i="11"/>
  <c r="BJ42" i="11"/>
  <c r="BD42" i="11"/>
  <c r="AX42" i="11"/>
  <c r="AL42" i="11"/>
  <c r="AF42" i="11"/>
  <c r="Z42" i="11"/>
  <c r="T42" i="11"/>
  <c r="N42" i="11"/>
  <c r="DS42" i="11" l="1"/>
  <c r="EF42" i="11"/>
  <c r="DY33" i="11"/>
  <c r="DR33" i="11"/>
  <c r="DL33" i="11"/>
  <c r="DF33" i="11"/>
  <c r="CZ33" i="11"/>
  <c r="CT33" i="11"/>
  <c r="CN33" i="11"/>
  <c r="CH33" i="11"/>
  <c r="BV33" i="11"/>
  <c r="BP33" i="11"/>
  <c r="BJ33" i="11"/>
  <c r="BD33" i="11"/>
  <c r="AX33" i="11"/>
  <c r="AL33" i="11"/>
  <c r="AF33" i="11"/>
  <c r="Z33" i="11"/>
  <c r="T33" i="11"/>
  <c r="N33" i="11"/>
  <c r="DY55" i="11"/>
  <c r="DR55" i="11"/>
  <c r="DL55" i="11"/>
  <c r="DF55" i="11"/>
  <c r="CZ55" i="11"/>
  <c r="CT55" i="11"/>
  <c r="CN55" i="11"/>
  <c r="CH55" i="11"/>
  <c r="BV55" i="11"/>
  <c r="BP55" i="11"/>
  <c r="BJ55" i="11"/>
  <c r="BD55" i="11"/>
  <c r="AX55" i="11"/>
  <c r="AL55" i="11"/>
  <c r="AF55" i="11"/>
  <c r="Z55" i="11"/>
  <c r="T55" i="11"/>
  <c r="N55" i="11"/>
  <c r="DY47" i="11"/>
  <c r="DR47" i="11"/>
  <c r="DL47" i="11"/>
  <c r="DF47" i="11"/>
  <c r="CZ47" i="11"/>
  <c r="CT47" i="11"/>
  <c r="CN47" i="11"/>
  <c r="CH47" i="11"/>
  <c r="BV47" i="11"/>
  <c r="BP47" i="11"/>
  <c r="BJ47" i="11"/>
  <c r="BD47" i="11"/>
  <c r="AX47" i="11"/>
  <c r="AL47" i="11"/>
  <c r="AF47" i="11"/>
  <c r="Z47" i="11"/>
  <c r="T47" i="11"/>
  <c r="N47" i="11"/>
  <c r="DS55" i="11" l="1"/>
  <c r="DS33" i="11"/>
  <c r="DS47" i="11"/>
  <c r="EF47" i="11"/>
  <c r="EF55" i="11"/>
  <c r="EF33" i="11"/>
  <c r="DY50" i="11"/>
  <c r="DR50" i="11"/>
  <c r="DL50" i="11"/>
  <c r="DF50" i="11"/>
  <c r="CZ50" i="11"/>
  <c r="CT50" i="11"/>
  <c r="CN50" i="11"/>
  <c r="CH50" i="11"/>
  <c r="BV50" i="11"/>
  <c r="BP50" i="11"/>
  <c r="BJ50" i="11"/>
  <c r="BD50" i="11"/>
  <c r="AX50" i="11"/>
  <c r="AL50" i="11"/>
  <c r="AF50" i="11"/>
  <c r="Z50" i="11"/>
  <c r="T50" i="11"/>
  <c r="N50" i="11"/>
  <c r="DY26" i="11"/>
  <c r="DR26" i="11"/>
  <c r="DL26" i="11"/>
  <c r="DF26" i="11"/>
  <c r="CZ26" i="11"/>
  <c r="CT26" i="11"/>
  <c r="CN26" i="11"/>
  <c r="CH26" i="11"/>
  <c r="BV26" i="11"/>
  <c r="BP26" i="11"/>
  <c r="BJ26" i="11"/>
  <c r="BD26" i="11"/>
  <c r="AX26" i="11"/>
  <c r="AL26" i="11"/>
  <c r="AF26" i="11"/>
  <c r="Z26" i="11"/>
  <c r="T26" i="11"/>
  <c r="N26" i="11"/>
  <c r="DY52" i="11"/>
  <c r="DR52" i="11"/>
  <c r="DL52" i="11"/>
  <c r="DF52" i="11"/>
  <c r="CZ52" i="11"/>
  <c r="CT52" i="11"/>
  <c r="CN52" i="11"/>
  <c r="CH52" i="11"/>
  <c r="BV52" i="11"/>
  <c r="BP52" i="11"/>
  <c r="BJ52" i="11"/>
  <c r="BD52" i="11"/>
  <c r="AX52" i="11"/>
  <c r="AL52" i="11"/>
  <c r="AF52" i="11"/>
  <c r="Z52" i="11"/>
  <c r="T52" i="11"/>
  <c r="N52" i="11"/>
  <c r="DY16" i="11"/>
  <c r="DR16" i="11"/>
  <c r="DL16" i="11"/>
  <c r="DF16" i="11"/>
  <c r="CZ16" i="11"/>
  <c r="CT16" i="11"/>
  <c r="CN16" i="11"/>
  <c r="CH16" i="11"/>
  <c r="BV16" i="11"/>
  <c r="BP16" i="11"/>
  <c r="BJ16" i="11"/>
  <c r="BD16" i="11"/>
  <c r="AX16" i="11"/>
  <c r="AL16" i="11"/>
  <c r="AF16" i="11"/>
  <c r="Z16" i="11"/>
  <c r="T16" i="11"/>
  <c r="N16" i="11"/>
  <c r="DY13" i="11"/>
  <c r="DR13" i="11"/>
  <c r="DL13" i="11"/>
  <c r="DF13" i="11"/>
  <c r="CZ13" i="11"/>
  <c r="CT13" i="11"/>
  <c r="CN13" i="11"/>
  <c r="CH13" i="11"/>
  <c r="BV13" i="11"/>
  <c r="BP13" i="11"/>
  <c r="BJ13" i="11"/>
  <c r="BD13" i="11"/>
  <c r="AX13" i="11"/>
  <c r="AL13" i="11"/>
  <c r="AF13" i="11"/>
  <c r="Z13" i="11"/>
  <c r="T13" i="11"/>
  <c r="N13" i="11"/>
  <c r="DY58" i="11"/>
  <c r="DR58" i="11"/>
  <c r="DL58" i="11"/>
  <c r="DF58" i="11"/>
  <c r="CZ58" i="11"/>
  <c r="CT58" i="11"/>
  <c r="CN58" i="11"/>
  <c r="CH58" i="11"/>
  <c r="BV58" i="11"/>
  <c r="BP58" i="11"/>
  <c r="BJ58" i="11"/>
  <c r="BD58" i="11"/>
  <c r="AX58" i="11"/>
  <c r="AR58" i="11"/>
  <c r="AL58" i="11"/>
  <c r="AF58" i="11"/>
  <c r="Z58" i="11"/>
  <c r="T58" i="11"/>
  <c r="N58" i="11"/>
  <c r="DS13" i="11" l="1"/>
  <c r="DS50" i="11"/>
  <c r="DS16" i="11"/>
  <c r="DS52" i="11"/>
  <c r="DS58" i="11"/>
  <c r="DS26" i="11"/>
  <c r="EF13" i="11"/>
  <c r="EF50" i="11"/>
  <c r="EF16" i="11"/>
  <c r="EF52" i="11"/>
  <c r="EF58" i="11"/>
  <c r="EF26" i="11"/>
  <c r="DY45" i="11" l="1"/>
  <c r="DR45" i="11"/>
  <c r="DL45" i="11"/>
  <c r="DF45" i="11"/>
  <c r="CZ45" i="11"/>
  <c r="CT45" i="11"/>
  <c r="CN45" i="11"/>
  <c r="CH45" i="11"/>
  <c r="BV45" i="11"/>
  <c r="BP45" i="11"/>
  <c r="BJ45" i="11"/>
  <c r="BD45" i="11"/>
  <c r="AX45" i="11"/>
  <c r="AL45" i="11"/>
  <c r="AF45" i="11"/>
  <c r="Z45" i="11"/>
  <c r="T45" i="11"/>
  <c r="N45" i="11"/>
  <c r="DY46" i="11"/>
  <c r="DR46" i="11"/>
  <c r="DL46" i="11"/>
  <c r="DF46" i="11"/>
  <c r="CZ46" i="11"/>
  <c r="CT46" i="11"/>
  <c r="CN46" i="11"/>
  <c r="CH46" i="11"/>
  <c r="BV46" i="11"/>
  <c r="BP46" i="11"/>
  <c r="BJ46" i="11"/>
  <c r="BD46" i="11"/>
  <c r="AX46" i="11"/>
  <c r="AL46" i="11"/>
  <c r="AF46" i="11"/>
  <c r="Z46" i="11"/>
  <c r="T46" i="11"/>
  <c r="N46" i="11"/>
  <c r="DS46" i="11" l="1"/>
  <c r="DS45" i="11"/>
  <c r="EF45" i="11"/>
  <c r="EF46" i="11"/>
  <c r="DY8" i="11"/>
  <c r="DY49" i="11"/>
  <c r="DY31" i="11"/>
  <c r="DY51" i="11"/>
  <c r="DY48" i="11"/>
  <c r="DY36" i="11"/>
  <c r="DY37" i="11"/>
  <c r="DY57" i="11"/>
  <c r="DY2" i="11"/>
  <c r="DY22" i="11"/>
  <c r="DY18" i="11"/>
  <c r="DY17" i="11"/>
  <c r="DY23" i="11"/>
  <c r="DY4" i="11"/>
  <c r="DY20" i="11"/>
  <c r="DY19" i="11"/>
  <c r="DY44" i="11"/>
  <c r="DY43" i="11"/>
  <c r="DY12" i="11"/>
  <c r="DY11" i="11"/>
  <c r="DY30" i="11"/>
  <c r="DY9" i="11"/>
  <c r="DY5" i="11"/>
  <c r="DY7" i="11"/>
  <c r="DY6" i="11"/>
  <c r="DY3" i="11"/>
  <c r="DR8" i="11"/>
  <c r="DR49" i="11"/>
  <c r="DR31" i="11"/>
  <c r="DR51" i="11"/>
  <c r="DR48" i="11"/>
  <c r="DR36" i="11"/>
  <c r="DR37" i="11"/>
  <c r="DR57" i="11"/>
  <c r="DR2" i="11"/>
  <c r="DR22" i="11"/>
  <c r="DR18" i="11"/>
  <c r="DR17" i="11"/>
  <c r="DR23" i="11"/>
  <c r="DR4" i="11"/>
  <c r="DR20" i="11"/>
  <c r="DR19" i="11"/>
  <c r="DR44" i="11"/>
  <c r="DR43" i="11"/>
  <c r="DR12" i="11"/>
  <c r="DR11" i="11"/>
  <c r="DR30" i="11"/>
  <c r="DR9" i="11"/>
  <c r="DR5" i="11"/>
  <c r="DR7" i="11"/>
  <c r="DR6" i="11"/>
  <c r="DR3" i="11"/>
  <c r="DL8" i="11"/>
  <c r="DL49" i="11"/>
  <c r="DL31" i="11"/>
  <c r="DL51" i="11"/>
  <c r="DL48" i="11"/>
  <c r="DL36" i="11"/>
  <c r="DL37" i="11"/>
  <c r="DL57" i="11"/>
  <c r="DL2" i="11"/>
  <c r="DL22" i="11"/>
  <c r="DL18" i="11"/>
  <c r="DL17" i="11"/>
  <c r="DL23" i="11"/>
  <c r="DL4" i="11"/>
  <c r="DL20" i="11"/>
  <c r="DL19" i="11"/>
  <c r="DL44" i="11"/>
  <c r="DL43" i="11"/>
  <c r="DL12" i="11"/>
  <c r="DL11" i="11"/>
  <c r="DL30" i="11"/>
  <c r="DL9" i="11"/>
  <c r="DL5" i="11"/>
  <c r="DL7" i="11"/>
  <c r="DL6" i="11"/>
  <c r="DL3" i="11"/>
  <c r="DF8" i="11"/>
  <c r="DF49" i="11"/>
  <c r="DF31" i="11"/>
  <c r="DF51" i="11"/>
  <c r="DF48" i="11"/>
  <c r="DF36" i="11"/>
  <c r="DF37" i="11"/>
  <c r="DF57" i="11"/>
  <c r="DF2" i="11"/>
  <c r="DF22" i="11"/>
  <c r="DF18" i="11"/>
  <c r="DF17" i="11"/>
  <c r="DF23" i="11"/>
  <c r="DF4" i="11"/>
  <c r="DF20" i="11"/>
  <c r="DF19" i="11"/>
  <c r="DF44" i="11"/>
  <c r="DF43" i="11"/>
  <c r="DF12" i="11"/>
  <c r="DF11" i="11"/>
  <c r="DF30" i="11"/>
  <c r="DF9" i="11"/>
  <c r="DF5" i="11"/>
  <c r="DF7" i="11"/>
  <c r="DF6" i="11"/>
  <c r="CZ8" i="11"/>
  <c r="CZ49" i="11"/>
  <c r="CZ31" i="11"/>
  <c r="CZ51" i="11"/>
  <c r="CZ48" i="11"/>
  <c r="CZ36" i="11"/>
  <c r="CZ37" i="11"/>
  <c r="CZ57" i="11"/>
  <c r="CZ2" i="11"/>
  <c r="CZ22" i="11"/>
  <c r="CZ18" i="11"/>
  <c r="CZ17" i="11"/>
  <c r="CZ23" i="11"/>
  <c r="CZ4" i="11"/>
  <c r="CZ20" i="11"/>
  <c r="CZ19" i="11"/>
  <c r="CZ44" i="11"/>
  <c r="CZ43" i="11"/>
  <c r="CZ12" i="11"/>
  <c r="CZ11" i="11"/>
  <c r="CZ30" i="11"/>
  <c r="CZ9" i="11"/>
  <c r="CZ5" i="11"/>
  <c r="CZ7" i="11"/>
  <c r="CZ6" i="11"/>
  <c r="CZ3" i="11"/>
  <c r="CT8" i="11"/>
  <c r="CT49" i="11"/>
  <c r="CT31" i="11"/>
  <c r="CT51" i="11"/>
  <c r="CT48" i="11"/>
  <c r="CT36" i="11"/>
  <c r="CT37" i="11"/>
  <c r="CT57" i="11"/>
  <c r="CT2" i="11"/>
  <c r="CT22" i="11"/>
  <c r="CT18" i="11"/>
  <c r="CT17" i="11"/>
  <c r="CT23" i="11"/>
  <c r="CT4" i="11"/>
  <c r="CT20" i="11"/>
  <c r="CT19" i="11"/>
  <c r="CT44" i="11"/>
  <c r="CT43" i="11"/>
  <c r="CT12" i="11"/>
  <c r="CT11" i="11"/>
  <c r="CT30" i="11"/>
  <c r="CT9" i="11"/>
  <c r="CT5" i="11"/>
  <c r="CT7" i="11"/>
  <c r="CT6" i="11"/>
  <c r="CT3" i="11"/>
  <c r="CN8" i="11"/>
  <c r="CN49" i="11"/>
  <c r="CN31" i="11"/>
  <c r="CN51" i="11"/>
  <c r="CN48" i="11"/>
  <c r="CN36" i="11"/>
  <c r="CN37" i="11"/>
  <c r="CN57" i="11"/>
  <c r="CN2" i="11"/>
  <c r="CN22" i="11"/>
  <c r="CN18" i="11"/>
  <c r="CN17" i="11"/>
  <c r="CN23" i="11"/>
  <c r="CN4" i="11"/>
  <c r="CN20" i="11"/>
  <c r="CN19" i="11"/>
  <c r="CN44" i="11"/>
  <c r="CN43" i="11"/>
  <c r="CN12" i="11"/>
  <c r="CN11" i="11"/>
  <c r="CN30" i="11"/>
  <c r="CN9" i="11"/>
  <c r="CN5" i="11"/>
  <c r="CN7" i="11"/>
  <c r="CN6" i="11"/>
  <c r="CN3" i="11"/>
  <c r="CH8" i="11"/>
  <c r="CH49" i="11"/>
  <c r="CH31" i="11"/>
  <c r="CH51" i="11"/>
  <c r="CH48" i="11"/>
  <c r="CH36" i="11"/>
  <c r="CH37" i="11"/>
  <c r="CH57" i="11"/>
  <c r="CH2" i="11"/>
  <c r="CH22" i="11"/>
  <c r="CH18" i="11"/>
  <c r="CH17" i="11"/>
  <c r="CH23" i="11"/>
  <c r="CH4" i="11"/>
  <c r="CH20" i="11"/>
  <c r="CH19" i="11"/>
  <c r="CH44" i="11"/>
  <c r="CH43" i="11"/>
  <c r="CH12" i="11"/>
  <c r="CH11" i="11"/>
  <c r="CH30" i="11"/>
  <c r="CH9" i="11"/>
  <c r="CH5" i="11"/>
  <c r="CH7" i="11"/>
  <c r="CH6" i="11"/>
  <c r="CH3" i="11"/>
  <c r="CB8" i="11"/>
  <c r="EF6" i="11" l="1"/>
  <c r="EF22" i="11"/>
  <c r="EF49" i="11"/>
  <c r="EF44" i="11"/>
  <c r="EF48" i="11"/>
  <c r="EF11" i="11"/>
  <c r="EF43" i="11"/>
  <c r="EF19" i="11"/>
  <c r="EF37" i="11"/>
  <c r="EF8" i="11"/>
  <c r="EF17" i="11"/>
  <c r="EF51" i="11"/>
  <c r="EF5" i="11"/>
  <c r="EF12" i="11"/>
  <c r="EF23" i="11"/>
  <c r="EF36" i="11"/>
  <c r="EF7" i="11"/>
  <c r="EF18" i="11"/>
  <c r="EF31" i="11"/>
  <c r="EF9" i="11"/>
  <c r="EF20" i="11"/>
  <c r="EF2" i="11"/>
  <c r="EF30" i="11"/>
  <c r="EF4" i="11"/>
  <c r="EF57" i="11"/>
  <c r="DL81" i="11"/>
  <c r="DR81" i="11"/>
  <c r="DY81" i="11"/>
  <c r="CB81" i="11"/>
  <c r="CH81" i="11"/>
  <c r="CN81" i="11"/>
  <c r="CT81" i="11"/>
  <c r="CZ81" i="11"/>
  <c r="BV11" i="11" l="1"/>
  <c r="BP11" i="11"/>
  <c r="BJ11" i="11"/>
  <c r="BD11" i="11"/>
  <c r="AX11" i="11"/>
  <c r="AL11" i="11"/>
  <c r="AF11" i="11"/>
  <c r="Z11" i="11"/>
  <c r="T11" i="11"/>
  <c r="N11" i="11"/>
  <c r="BV12" i="11"/>
  <c r="BP12" i="11"/>
  <c r="BJ12" i="11"/>
  <c r="BD12" i="11"/>
  <c r="AX12" i="11"/>
  <c r="AL12" i="11"/>
  <c r="AF12" i="11"/>
  <c r="Z12" i="11"/>
  <c r="T12" i="11"/>
  <c r="N12" i="11"/>
  <c r="DS12" i="11" l="1"/>
  <c r="DS11" i="11"/>
  <c r="BV17" i="11"/>
  <c r="BP17" i="11"/>
  <c r="BJ17" i="11"/>
  <c r="BD17" i="11"/>
  <c r="AX17" i="11"/>
  <c r="AR17" i="11"/>
  <c r="AL17" i="11"/>
  <c r="AF17" i="11"/>
  <c r="Z17" i="11"/>
  <c r="T17" i="11"/>
  <c r="N17" i="11"/>
  <c r="BV23" i="11"/>
  <c r="BP23" i="11"/>
  <c r="BJ23" i="11"/>
  <c r="BD23" i="11"/>
  <c r="AX23" i="11"/>
  <c r="AL23" i="11"/>
  <c r="AF23" i="11"/>
  <c r="Z23" i="11"/>
  <c r="T23" i="11"/>
  <c r="N23" i="11"/>
  <c r="BV44" i="11"/>
  <c r="BP44" i="11"/>
  <c r="BJ44" i="11"/>
  <c r="BD44" i="11"/>
  <c r="AX44" i="11"/>
  <c r="AL44" i="11"/>
  <c r="AF44" i="11"/>
  <c r="Z44" i="11"/>
  <c r="T44" i="11"/>
  <c r="N44" i="11"/>
  <c r="BV43" i="11"/>
  <c r="BP43" i="11"/>
  <c r="BJ43" i="11"/>
  <c r="BD43" i="11"/>
  <c r="AX43" i="11"/>
  <c r="AL43" i="11"/>
  <c r="AF43" i="11"/>
  <c r="Z43" i="11"/>
  <c r="T43" i="11"/>
  <c r="N43" i="11"/>
  <c r="BV7" i="11"/>
  <c r="BP7" i="11"/>
  <c r="BJ7" i="11"/>
  <c r="BD7" i="11"/>
  <c r="AX7" i="11"/>
  <c r="AL7" i="11"/>
  <c r="AF7" i="11"/>
  <c r="Z7" i="11"/>
  <c r="T7" i="11"/>
  <c r="N7" i="11"/>
  <c r="BV6" i="11"/>
  <c r="BP6" i="11"/>
  <c r="BJ6" i="11"/>
  <c r="BD6" i="11"/>
  <c r="AX6" i="11"/>
  <c r="AL6" i="11"/>
  <c r="AF6" i="11"/>
  <c r="Z6" i="11"/>
  <c r="T6" i="11"/>
  <c r="N6" i="11"/>
  <c r="BV2" i="11"/>
  <c r="BP2" i="11"/>
  <c r="BJ2" i="11"/>
  <c r="BD2" i="11"/>
  <c r="AX2" i="11"/>
  <c r="AL2" i="11"/>
  <c r="AF2" i="11"/>
  <c r="Z2" i="11"/>
  <c r="T2" i="11"/>
  <c r="N2" i="11"/>
  <c r="BV18" i="11"/>
  <c r="BP18" i="11"/>
  <c r="BJ18" i="11"/>
  <c r="BD18" i="11"/>
  <c r="AX18" i="11"/>
  <c r="AL18" i="11"/>
  <c r="AF18" i="11"/>
  <c r="Z18" i="11"/>
  <c r="T18" i="11"/>
  <c r="N18" i="11"/>
  <c r="I81" i="11"/>
  <c r="J81" i="11"/>
  <c r="K81" i="11"/>
  <c r="L81" i="11"/>
  <c r="M81" i="11"/>
  <c r="DS2" i="11" l="1"/>
  <c r="DS44" i="11"/>
  <c r="DS23" i="11"/>
  <c r="DS7" i="11"/>
  <c r="DS6" i="11"/>
  <c r="DS17" i="11"/>
  <c r="DS18" i="11"/>
  <c r="DS43" i="11"/>
  <c r="N3" i="11"/>
  <c r="T3" i="11"/>
  <c r="Z3" i="11"/>
  <c r="BV5" i="11"/>
  <c r="BP5" i="11"/>
  <c r="BJ5" i="11"/>
  <c r="BD5" i="11"/>
  <c r="AX5" i="11"/>
  <c r="AL5" i="11"/>
  <c r="AF5" i="11"/>
  <c r="Z5" i="11"/>
  <c r="T5" i="11"/>
  <c r="N5" i="11"/>
  <c r="DS5" i="11" l="1"/>
  <c r="BV22" i="11"/>
  <c r="BP22" i="11"/>
  <c r="BD22" i="11"/>
  <c r="AX22" i="11"/>
  <c r="AL22" i="11"/>
  <c r="AF22" i="11"/>
  <c r="Z22" i="11"/>
  <c r="T22" i="11"/>
  <c r="N22" i="11"/>
  <c r="BV49" i="11"/>
  <c r="BP49" i="11"/>
  <c r="BJ49" i="11"/>
  <c r="BD49" i="11"/>
  <c r="AX49" i="11"/>
  <c r="AL49" i="11"/>
  <c r="AF49" i="11"/>
  <c r="Z49" i="11"/>
  <c r="T49" i="11"/>
  <c r="N49" i="11"/>
  <c r="DS49" i="11" l="1"/>
  <c r="DS22" i="11"/>
  <c r="BV3" i="11"/>
  <c r="BP3" i="11"/>
  <c r="BJ3" i="11"/>
  <c r="BD3" i="11"/>
  <c r="AX3" i="11"/>
  <c r="AL3" i="11"/>
  <c r="AF3" i="11"/>
  <c r="BV30" i="11"/>
  <c r="BP30" i="11"/>
  <c r="BJ30" i="11"/>
  <c r="BD30" i="11"/>
  <c r="AX30" i="11"/>
  <c r="AL30" i="11"/>
  <c r="AF30" i="11"/>
  <c r="Z30" i="11"/>
  <c r="T30" i="11"/>
  <c r="N30" i="11"/>
  <c r="BV9" i="11"/>
  <c r="BP9" i="11"/>
  <c r="BJ9" i="11"/>
  <c r="BD9" i="11"/>
  <c r="AX9" i="11"/>
  <c r="AL9" i="11"/>
  <c r="AF9" i="11"/>
  <c r="Z9" i="11"/>
  <c r="T9" i="11"/>
  <c r="N9" i="11"/>
  <c r="BV19" i="11"/>
  <c r="BP19" i="11"/>
  <c r="BJ19" i="11"/>
  <c r="BD19" i="11"/>
  <c r="AX19" i="11"/>
  <c r="AL19" i="11"/>
  <c r="AF19" i="11"/>
  <c r="Z19" i="11"/>
  <c r="T19" i="11"/>
  <c r="N19" i="11"/>
  <c r="BV20" i="11"/>
  <c r="BP20" i="11"/>
  <c r="BJ20" i="11"/>
  <c r="BD20" i="11"/>
  <c r="AX20" i="11"/>
  <c r="AL20" i="11"/>
  <c r="AF20" i="11"/>
  <c r="Z20" i="11"/>
  <c r="T20" i="11"/>
  <c r="N20" i="11"/>
  <c r="DS20" i="11" l="1"/>
  <c r="DS19" i="11"/>
  <c r="DS9" i="11"/>
  <c r="DS30" i="11"/>
  <c r="BV8" i="11"/>
  <c r="BP8" i="11"/>
  <c r="BJ8" i="11"/>
  <c r="BD8" i="11"/>
  <c r="AX8" i="11"/>
  <c r="AL8" i="11"/>
  <c r="AF8" i="11"/>
  <c r="Z8" i="11"/>
  <c r="T8" i="11"/>
  <c r="N8" i="11"/>
  <c r="N37" i="11"/>
  <c r="T37" i="11"/>
  <c r="Z37" i="11"/>
  <c r="AF37" i="11"/>
  <c r="AL37" i="11"/>
  <c r="AX37" i="11"/>
  <c r="BD37" i="11"/>
  <c r="BJ37" i="11"/>
  <c r="BP37" i="11"/>
  <c r="BV37" i="11"/>
  <c r="DS37" i="11" s="1"/>
  <c r="N36" i="11"/>
  <c r="T36" i="11"/>
  <c r="Z36" i="11"/>
  <c r="AF36" i="11"/>
  <c r="AL36" i="11"/>
  <c r="AX36" i="11"/>
  <c r="BD36" i="11"/>
  <c r="BJ36" i="11"/>
  <c r="BP36" i="11"/>
  <c r="BV36" i="11"/>
  <c r="N48" i="11"/>
  <c r="T48" i="11"/>
  <c r="Z48" i="11"/>
  <c r="AF48" i="11"/>
  <c r="AX48" i="11"/>
  <c r="BD48" i="11"/>
  <c r="BJ48" i="11"/>
  <c r="BP48" i="11"/>
  <c r="BV48" i="11"/>
  <c r="DS8" i="11" l="1"/>
  <c r="DS36" i="11"/>
  <c r="N57" i="11"/>
  <c r="T57" i="11"/>
  <c r="Z57" i="11"/>
  <c r="AF57" i="11"/>
  <c r="AL57" i="11"/>
  <c r="AX57" i="11"/>
  <c r="BD57" i="11"/>
  <c r="BJ57" i="11"/>
  <c r="BP57" i="11"/>
  <c r="BV57" i="11"/>
  <c r="N51" i="11"/>
  <c r="T51" i="11"/>
  <c r="Z51" i="11"/>
  <c r="AF51" i="11"/>
  <c r="AL51" i="11"/>
  <c r="AX51" i="11"/>
  <c r="BD51" i="11"/>
  <c r="BJ51" i="11"/>
  <c r="BP51" i="11"/>
  <c r="BV51" i="11"/>
  <c r="N31" i="11"/>
  <c r="T31" i="11"/>
  <c r="Z31" i="11"/>
  <c r="AF31" i="11"/>
  <c r="AL31" i="11"/>
  <c r="AR31" i="11"/>
  <c r="AX31" i="11"/>
  <c r="BD31" i="11"/>
  <c r="BJ31" i="11"/>
  <c r="BP31" i="11"/>
  <c r="BV31" i="11"/>
  <c r="DS51" i="11" l="1"/>
  <c r="DS57" i="11"/>
  <c r="DS31" i="11"/>
  <c r="BV4" i="11"/>
  <c r="BP4" i="11"/>
  <c r="BJ4" i="11"/>
  <c r="BD4" i="11"/>
  <c r="AX4" i="11"/>
  <c r="AR4" i="11"/>
  <c r="AL4" i="11"/>
  <c r="AF4" i="11"/>
  <c r="Z4" i="11"/>
  <c r="T4" i="11"/>
  <c r="N4" i="11"/>
  <c r="I1" i="11"/>
  <c r="AL48" i="11"/>
  <c r="DS48" i="11" s="1"/>
  <c r="J1" i="11" l="1"/>
  <c r="K1" i="11" s="1"/>
  <c r="L1" i="11" s="1"/>
  <c r="M1" i="11" s="1"/>
  <c r="N1" i="11" s="1"/>
  <c r="DS4" i="11"/>
  <c r="AL81" i="11"/>
  <c r="AF81" i="11"/>
  <c r="BD81" i="11"/>
  <c r="AX81" i="11"/>
  <c r="AR81" i="11"/>
  <c r="BJ81" i="11"/>
  <c r="Z81" i="11"/>
  <c r="T81" i="11"/>
  <c r="BP81" i="11"/>
  <c r="BV81" i="11"/>
  <c r="N81" i="11"/>
  <c r="N82" i="11" s="1"/>
  <c r="O1" i="11" l="1"/>
  <c r="P1" i="11" s="1"/>
  <c r="Q1" i="11" s="1"/>
  <c r="R1" i="11" s="1"/>
  <c r="S1" i="11" s="1"/>
  <c r="T1" i="11" s="1"/>
  <c r="T82" i="11"/>
  <c r="Z82" i="11" s="1"/>
  <c r="AF82" i="11" s="1"/>
  <c r="AL82" i="11" s="1"/>
  <c r="AR82" i="11" s="1"/>
  <c r="AX82" i="11" s="1"/>
  <c r="BD82" i="11" s="1"/>
  <c r="BJ82" i="11" s="1"/>
  <c r="BP82" i="11" s="1"/>
  <c r="BV82" i="11" s="1"/>
  <c r="U1" i="11" l="1"/>
  <c r="V1" i="11" s="1"/>
  <c r="W1" i="11" s="1"/>
  <c r="X1" i="11" s="1"/>
  <c r="Y1" i="11" s="1"/>
  <c r="Z1" i="11" s="1"/>
  <c r="CB82" i="11"/>
  <c r="CH82" i="11" s="1"/>
  <c r="AA1" i="11" l="1"/>
  <c r="AB1" i="11" s="1"/>
  <c r="AC1" i="11" s="1"/>
  <c r="AD1" i="11" s="1"/>
  <c r="AE1" i="11" s="1"/>
  <c r="AF1" i="11" s="1"/>
  <c r="CN82" i="11"/>
  <c r="CT82" i="11" s="1"/>
  <c r="CZ82" i="11" s="1"/>
  <c r="DF3" i="11"/>
  <c r="DS3" i="11" s="1"/>
  <c r="DS81" i="11" s="1"/>
  <c r="AG1" i="11" l="1"/>
  <c r="AH1" i="11" s="1"/>
  <c r="AI1" i="11" s="1"/>
  <c r="AJ1" i="11" s="1"/>
  <c r="AK1" i="11" s="1"/>
  <c r="AL1" i="11" s="1"/>
  <c r="AM1" i="11" s="1"/>
  <c r="AN1" i="11" s="1"/>
  <c r="AO1" i="11" s="1"/>
  <c r="AP1" i="11" s="1"/>
  <c r="AQ1" i="11" s="1"/>
  <c r="AR1" i="11" s="1"/>
  <c r="DF81" i="11"/>
  <c r="DF82" i="11" s="1"/>
  <c r="DL82" i="11" s="1"/>
  <c r="DR82" i="11" s="1"/>
  <c r="DY82" i="11" s="1"/>
  <c r="EE82" i="11" s="1"/>
  <c r="EF3" i="11"/>
  <c r="EF81" i="11" s="1"/>
  <c r="AS1" i="11" l="1"/>
  <c r="AT1" i="11" s="1"/>
  <c r="AU1" i="11" s="1"/>
  <c r="AV1" i="11" s="1"/>
  <c r="AW1" i="11" s="1"/>
  <c r="AX1" i="11" s="1"/>
  <c r="AG74" i="12"/>
  <c r="AY1" i="11" l="1"/>
  <c r="AZ1" i="11" s="1"/>
  <c r="BA1" i="11" s="1"/>
  <c r="BB1" i="11" s="1"/>
  <c r="BC1" i="11" s="1"/>
  <c r="BD1" i="11" s="1"/>
  <c r="BE1" i="11" l="1"/>
  <c r="BF1" i="11" s="1"/>
  <c r="BG1" i="11" s="1"/>
  <c r="BH1" i="11" s="1"/>
  <c r="BI1" i="11" s="1"/>
  <c r="BJ1" i="11" s="1"/>
  <c r="BK1" i="11" l="1"/>
  <c r="BL1" i="11" s="1"/>
  <c r="BM1" i="11" s="1"/>
  <c r="BN1" i="11" s="1"/>
  <c r="BO1" i="11" s="1"/>
  <c r="BP1" i="11" s="1"/>
  <c r="BQ1" i="11" l="1"/>
  <c r="BR1" i="11" s="1"/>
  <c r="BS1" i="11" s="1"/>
  <c r="BT1" i="11" s="1"/>
  <c r="BU1" i="11" s="1"/>
  <c r="BV1" i="11" s="1"/>
  <c r="BW1" i="11" l="1"/>
  <c r="BX1" i="11" s="1"/>
  <c r="BY1" i="11" s="1"/>
  <c r="BZ1" i="11" s="1"/>
  <c r="CA1" i="11" s="1"/>
  <c r="CB1" i="11" s="1"/>
  <c r="CC1" i="11" l="1"/>
  <c r="CD1" i="11" s="1"/>
  <c r="CE1" i="11" s="1"/>
  <c r="CF1" i="11" s="1"/>
  <c r="CG1" i="11" s="1"/>
  <c r="CH1" i="11" s="1"/>
  <c r="CI1" i="11" l="1"/>
  <c r="CJ1" i="11" s="1"/>
  <c r="CK1" i="11" s="1"/>
  <c r="CL1" i="11" s="1"/>
  <c r="CM1" i="11" s="1"/>
  <c r="CN1" i="11" s="1"/>
  <c r="CO1" i="11" l="1"/>
  <c r="CP1" i="11" s="1"/>
  <c r="CQ1" i="11" s="1"/>
  <c r="CR1" i="11" s="1"/>
  <c r="CS1" i="11" s="1"/>
  <c r="CT1" i="11" s="1"/>
  <c r="CU1" i="11" l="1"/>
  <c r="CV1" i="11" s="1"/>
  <c r="CW1" i="11" s="1"/>
  <c r="CX1" i="11" s="1"/>
  <c r="CY1" i="11" s="1"/>
  <c r="CZ1" i="11" s="1"/>
  <c r="DA1" i="11" l="1"/>
  <c r="DB1" i="11" s="1"/>
  <c r="DC1" i="11" s="1"/>
  <c r="DD1" i="11" s="1"/>
  <c r="DE1" i="11" s="1"/>
  <c r="DF1" i="11" s="1"/>
  <c r="DG1" i="11" l="1"/>
  <c r="DH1" i="11" s="1"/>
  <c r="DI1" i="11" s="1"/>
  <c r="DJ1" i="11" s="1"/>
  <c r="DK1" i="11" s="1"/>
  <c r="DL1" i="11" s="1"/>
  <c r="DM1" i="11" l="1"/>
  <c r="DN1" i="11" s="1"/>
  <c r="DO1" i="11" s="1"/>
  <c r="DP1" i="11" s="1"/>
  <c r="DQ1" i="11" s="1"/>
  <c r="DR1" i="11" l="1"/>
  <c r="DT1" i="11"/>
  <c r="DU1" i="11" s="1"/>
  <c r="DV1" i="11" s="1"/>
  <c r="DW1" i="11" s="1"/>
  <c r="DX1" i="11" s="1"/>
  <c r="DY1" i="11" l="1"/>
  <c r="DZ1" i="11" s="1"/>
  <c r="EA1" i="11" s="1"/>
  <c r="EB1" i="11" s="1"/>
  <c r="EC1" i="11" s="1"/>
  <c r="ED1" i="11" s="1"/>
  <c r="EE1" i="11" s="1"/>
</calcChain>
</file>

<file path=xl/sharedStrings.xml><?xml version="1.0" encoding="utf-8"?>
<sst xmlns="http://schemas.openxmlformats.org/spreadsheetml/2006/main" count="2983" uniqueCount="223">
  <si>
    <t>County</t>
  </si>
  <si>
    <t>Location</t>
  </si>
  <si>
    <t>Latitude</t>
  </si>
  <si>
    <t>Longitude</t>
  </si>
  <si>
    <t>Surveyor</t>
  </si>
  <si>
    <t>Totals</t>
  </si>
  <si>
    <t>Dodge</t>
  </si>
  <si>
    <t>Dane</t>
  </si>
  <si>
    <t>Fond du Lac</t>
  </si>
  <si>
    <t>Jeff Laufenberg</t>
  </si>
  <si>
    <t>Johnsburg</t>
  </si>
  <si>
    <t>Nick Groth</t>
  </si>
  <si>
    <t>Site Name</t>
  </si>
  <si>
    <t>Date</t>
  </si>
  <si>
    <t>Taw</t>
  </si>
  <si>
    <t>Manitowoc</t>
  </si>
  <si>
    <t>Sheboygan</t>
  </si>
  <si>
    <t>Oostburg</t>
  </si>
  <si>
    <t>Location / Cooperator Trap Name</t>
  </si>
  <si>
    <t>Rock</t>
  </si>
  <si>
    <t>Josh Kamps</t>
  </si>
  <si>
    <t>Crop Type</t>
  </si>
  <si>
    <t xml:space="preserve"> </t>
  </si>
  <si>
    <t>Green</t>
  </si>
  <si>
    <t>Ozaukee</t>
  </si>
  <si>
    <t>Jefferson</t>
  </si>
  <si>
    <t>Walworth</t>
  </si>
  <si>
    <t>Daily &amp; Weekly Totals</t>
  </si>
  <si>
    <t>Cumulative Totals</t>
  </si>
  <si>
    <t>Watertown</t>
  </si>
  <si>
    <t>Delavan</t>
  </si>
  <si>
    <t>Columbia</t>
  </si>
  <si>
    <t>Casey Bennett</t>
  </si>
  <si>
    <t>Oconto</t>
  </si>
  <si>
    <t>Mountain</t>
  </si>
  <si>
    <t>Liz Gartman</t>
  </si>
  <si>
    <t>Chris Clark</t>
  </si>
  <si>
    <t>Sauk</t>
  </si>
  <si>
    <t>Monroe</t>
  </si>
  <si>
    <t>Eric Wuthrich</t>
  </si>
  <si>
    <t>Bill Schaumberg</t>
  </si>
  <si>
    <t>Brown</t>
  </si>
  <si>
    <t>Trap counts for two weeks</t>
  </si>
  <si>
    <t>Outagamie</t>
  </si>
  <si>
    <t>Seymour</t>
  </si>
  <si>
    <t>Todd Schaumberg</t>
  </si>
  <si>
    <t>Douglas Hinz</t>
  </si>
  <si>
    <t>Dane Elmquist</t>
  </si>
  <si>
    <t xml:space="preserve">Bumble bee captured </t>
  </si>
  <si>
    <t>Ettrick</t>
  </si>
  <si>
    <t>Sam Bibby</t>
  </si>
  <si>
    <t>Trap down/missing</t>
  </si>
  <si>
    <t>Counts are for three weeks</t>
  </si>
  <si>
    <t>Reported a bumble bee, but no image or collected specimen for confirmation</t>
  </si>
  <si>
    <t>Casey Bennet</t>
  </si>
  <si>
    <t>Derek Potratz</t>
  </si>
  <si>
    <t>Grant</t>
  </si>
  <si>
    <t>Doug Wiedenbeck</t>
  </si>
  <si>
    <t>Jake Geiger</t>
  </si>
  <si>
    <t>Jordyn Sattler</t>
  </si>
  <si>
    <t>Waushara</t>
  </si>
  <si>
    <t>Joshua Johnson</t>
  </si>
  <si>
    <t>Adams</t>
  </si>
  <si>
    <t>Portage</t>
  </si>
  <si>
    <t>Pepin</t>
  </si>
  <si>
    <t>Justin Bauer</t>
  </si>
  <si>
    <t>Landon Baumgartner</t>
  </si>
  <si>
    <t>Nathen Nysse</t>
  </si>
  <si>
    <t>Beaver Dam</t>
  </si>
  <si>
    <t>Trempeauleau</t>
  </si>
  <si>
    <t>Pardeeville</t>
  </si>
  <si>
    <t>Reedsburg</t>
  </si>
  <si>
    <t>East Troy</t>
  </si>
  <si>
    <t>Jim Stute</t>
  </si>
  <si>
    <t>Fredonia</t>
  </si>
  <si>
    <t>Sarah Jaeger</t>
  </si>
  <si>
    <t>Schroeder</t>
  </si>
  <si>
    <t>Lochner</t>
  </si>
  <si>
    <t>Miller</t>
  </si>
  <si>
    <t>Prochnow</t>
  </si>
  <si>
    <t>Weyh</t>
  </si>
  <si>
    <t>alfalfa</t>
  </si>
  <si>
    <t>Stoughton 1</t>
  </si>
  <si>
    <t>Stoughton 2</t>
  </si>
  <si>
    <t>Edgerton 1</t>
  </si>
  <si>
    <t>Edgerton 2</t>
  </si>
  <si>
    <t>field corn</t>
  </si>
  <si>
    <t>Dane Trustem</t>
  </si>
  <si>
    <t>Albany</t>
  </si>
  <si>
    <t>LARS1</t>
  </si>
  <si>
    <t>LARS2</t>
  </si>
  <si>
    <t>wheat</t>
  </si>
  <si>
    <t>Rock Co. Farm South</t>
  </si>
  <si>
    <t>Durand</t>
  </si>
  <si>
    <t>Spring Green</t>
  </si>
  <si>
    <t>soybeans</t>
  </si>
  <si>
    <t>Huilsburg</t>
  </si>
  <si>
    <t>Tracy Schilder</t>
  </si>
  <si>
    <t>John McCarthy</t>
  </si>
  <si>
    <t>Newark</t>
  </si>
  <si>
    <t>Chick's West - Clinton</t>
  </si>
  <si>
    <t>Amy Mansfield (Pat Mullooly)</t>
  </si>
  <si>
    <t>Gale Shea (Anastasia Kurth)</t>
  </si>
  <si>
    <t>Cambria</t>
  </si>
  <si>
    <t>Porgage W</t>
  </si>
  <si>
    <t>Lodi L</t>
  </si>
  <si>
    <t>Lodi M</t>
  </si>
  <si>
    <t>Columbus</t>
  </si>
  <si>
    <t>Leroy</t>
  </si>
  <si>
    <t>Cody Meddaugh</t>
  </si>
  <si>
    <t>Lancaster 1</t>
  </si>
  <si>
    <t>Lancaster 2</t>
  </si>
  <si>
    <t>Beloit W</t>
  </si>
  <si>
    <t>Juda</t>
  </si>
  <si>
    <t>rye</t>
  </si>
  <si>
    <t>Janesville S</t>
  </si>
  <si>
    <t>Janesville N</t>
  </si>
  <si>
    <t>Rock Co. Farm North</t>
  </si>
  <si>
    <t>Rubicon</t>
  </si>
  <si>
    <t>Clinton 2</t>
  </si>
  <si>
    <t>Clinton N</t>
  </si>
  <si>
    <t>Sharon</t>
  </si>
  <si>
    <t>Hesbeck West - Sharon</t>
  </si>
  <si>
    <t>Lake Mills</t>
  </si>
  <si>
    <t>Schmidt Rd.</t>
  </si>
  <si>
    <t>Dean Weichmann</t>
  </si>
  <si>
    <t>Sauk Farm 1</t>
  </si>
  <si>
    <t>Grand Marsh</t>
  </si>
  <si>
    <t>Almond</t>
  </si>
  <si>
    <t>Stevens Point</t>
  </si>
  <si>
    <t>Liberty Prairie</t>
  </si>
  <si>
    <t>Deerfield</t>
  </si>
  <si>
    <t>Kevin Shelley</t>
  </si>
  <si>
    <t>Rich Grulke</t>
  </si>
  <si>
    <t>Waupun</t>
  </si>
  <si>
    <t>pasture</t>
  </si>
  <si>
    <t>Stanley Rehberg (Matt R)</t>
  </si>
  <si>
    <t>Lisa Wheelock-Roney</t>
  </si>
  <si>
    <t>Heifer Farm</t>
  </si>
  <si>
    <t>sweet corn</t>
  </si>
  <si>
    <t>total</t>
  </si>
  <si>
    <t>Boltonville A</t>
  </si>
  <si>
    <t>Oostburg A</t>
  </si>
  <si>
    <t>St Nazianz A</t>
  </si>
  <si>
    <t>Brickstead Dairy - Greenleaf</t>
  </si>
  <si>
    <t>Home Farm</t>
  </si>
  <si>
    <t>Scott Schultz</t>
  </si>
  <si>
    <t>InDepth Ag Steve Hoffman</t>
  </si>
  <si>
    <t>St Nazianz</t>
  </si>
  <si>
    <t>Boltonville</t>
  </si>
  <si>
    <t>Clinton 2 (was Clinton 1)</t>
  </si>
  <si>
    <t>Clinton 4</t>
  </si>
  <si>
    <t>Clinton 4 (was Clinton 2)</t>
  </si>
  <si>
    <t>Paul Dwyer</t>
  </si>
  <si>
    <t>100+ moths</t>
  </si>
  <si>
    <t>Delavan 2</t>
  </si>
  <si>
    <t>Winnebago</t>
  </si>
  <si>
    <t>Omro</t>
  </si>
  <si>
    <t>NoCountLat</t>
  </si>
  <si>
    <t>NoCountLong</t>
  </si>
  <si>
    <t>Grand Chute</t>
  </si>
  <si>
    <t>West Bloomfield</t>
  </si>
  <si>
    <t>Door</t>
  </si>
  <si>
    <t>S&amp;B Farms 2</t>
  </si>
  <si>
    <t>Sturgeon Bay</t>
  </si>
  <si>
    <t>Kesler</t>
  </si>
  <si>
    <t>Bumble bee captured and late report</t>
  </si>
  <si>
    <t>Fixed entry error</t>
  </si>
  <si>
    <t>Calumet</t>
  </si>
  <si>
    <t>Trap no longer being monitored for various reasons.</t>
  </si>
  <si>
    <t>Greenleaf</t>
  </si>
  <si>
    <t>Official  Survey Totals</t>
  </si>
  <si>
    <t>2025 Statistics</t>
  </si>
  <si>
    <t>Total traps:  53</t>
  </si>
  <si>
    <t>Total moths:  14,488</t>
  </si>
  <si>
    <t>Average moths per trap:  273.4</t>
  </si>
  <si>
    <t>Highest cumulative trap count: 1,784 - Lake Mills (Jefferson County)</t>
  </si>
  <si>
    <t>Peak 1st generation:  3,055 - week of May 1</t>
  </si>
  <si>
    <t>Peak 2nd generation:  1,742 - week of July 3</t>
  </si>
  <si>
    <t>Total counties:  24</t>
  </si>
  <si>
    <t>Total cooperators: 35  (1 DATCP)</t>
  </si>
  <si>
    <t>Week 1 Apr 03</t>
  </si>
  <si>
    <t>Week 2 Apr 10</t>
  </si>
  <si>
    <t>Week 3 Apr 17</t>
  </si>
  <si>
    <t>Week 4 Apr 24</t>
  </si>
  <si>
    <t>Week 5 May 01</t>
  </si>
  <si>
    <t>Week 6 May 08</t>
  </si>
  <si>
    <t>Week 7 May 15</t>
  </si>
  <si>
    <t>Week 8 May 22</t>
  </si>
  <si>
    <t>Week 9 May 29</t>
  </si>
  <si>
    <t>Week 10 Jun 05</t>
  </si>
  <si>
    <t>Week 11 Jun 12</t>
  </si>
  <si>
    <t>Week 12 Jun 19</t>
  </si>
  <si>
    <t>Week 13 Jun 26</t>
  </si>
  <si>
    <t>Week 14 Jul 03</t>
  </si>
  <si>
    <t>Week 15 Jul 10</t>
  </si>
  <si>
    <t>Week 16 Jul 17</t>
  </si>
  <si>
    <t>Week 18 Jul 31</t>
  </si>
  <si>
    <t>Week 17 Jul 24</t>
  </si>
  <si>
    <t>Pheromone traps were established at 53 sites throughout Wisconsin in 2025 to monitor captures of true armyworm moths.  The results are summarized in the table above.  Trap type:  green universal bucket trap.  Lure type:  Trécé Pherocon True Armyworm.   Data may be requested in MS excel format by contacting tracy.schilder@wisconsin.gov.</t>
  </si>
  <si>
    <t>True Armyworm Trap Counts 2025 Year-End Summary</t>
  </si>
  <si>
    <t>Pheromone traps were established at 53 sites throughout Wisconsin in 2025 to monitor captures of true armyworm moths.  The results are summarized in the table above.  Trap type:  green universal bucket trap.  Lure type:  Trécé Pherocon True Armyworm.  Data may be requested in MS excel format by contacting tracy.schilder@wisconsin.gov.</t>
  </si>
  <si>
    <t>Highest weekly trap count:  521 - Greenleaf (Brown County) week of June 19</t>
  </si>
  <si>
    <t>Late report (any report after Wednesday at midnight is considered late)</t>
  </si>
  <si>
    <t>Counts received after the official survey ended on July 29.</t>
  </si>
  <si>
    <t>Brady Bartels</t>
  </si>
  <si>
    <t>Diane Beels</t>
  </si>
  <si>
    <t>Michael Derks</t>
  </si>
  <si>
    <t>Jack Dingle</t>
  </si>
  <si>
    <t>Laura Flandermeyer</t>
  </si>
  <si>
    <t>Doug Hinz</t>
  </si>
  <si>
    <t>Steve Hoffman</t>
  </si>
  <si>
    <t>Matt Kortbein</t>
  </si>
  <si>
    <t>Anastasia Kirth/Gale Shea</t>
  </si>
  <si>
    <t>Amy Mansfield</t>
  </si>
  <si>
    <t>Dan Marzu</t>
  </si>
  <si>
    <t>Cole McPherson</t>
  </si>
  <si>
    <t>Kevin Mueller</t>
  </si>
  <si>
    <t>Matt &amp; Stanley Rehberg</t>
  </si>
  <si>
    <t>Bradley Robson</t>
  </si>
  <si>
    <t>Adam Seibel</t>
  </si>
  <si>
    <t>Dean Weichman</t>
  </si>
  <si>
    <t>Leon Wolfe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</si>
</sst>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;@"/>
    <numFmt numFmtId="165" formatCode="m/d;@"/>
    <numFmt numFmtId="166" formatCode="0.00000"/>
    <numFmt numFmtId="167" formatCode="0.0"/>
    <numFmt numFmtId="168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114C86"/>
      <name val="Raleway"/>
    </font>
    <font>
      <b/>
      <sz val="10"/>
      <color rgb="FF404040"/>
      <name val="Open Sans"/>
      <family val="2"/>
    </font>
    <font>
      <sz val="9"/>
      <color rgb="FF404040"/>
      <name val="Open Sans"/>
      <family val="2"/>
    </font>
    <font>
      <sz val="10"/>
      <color rgb="FF404040"/>
      <name val="Open Sans"/>
      <family val="2"/>
    </font>
    <font>
      <sz val="9"/>
      <name val="Open Sans"/>
      <family val="2"/>
    </font>
    <font>
      <sz val="9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399FF"/>
      <name val="Calibri"/>
      <family val="2"/>
      <scheme val="minor"/>
    </font>
    <font>
      <b/>
      <sz val="11"/>
      <color rgb="FF3399FF"/>
      <name val="Arial Rounded MT Bold"/>
      <family val="2"/>
    </font>
    <font>
      <b/>
      <sz val="12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i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ck">
        <color rgb="FFCC99FF"/>
      </right>
      <top/>
      <bottom/>
      <diagonal/>
    </border>
    <border>
      <left/>
      <right style="thick">
        <color rgb="FFFF0000"/>
      </right>
      <top style="medium">
        <color indexed="64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164" fontId="3" fillId="4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4" borderId="5" xfId="0" applyFont="1" applyFill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1" fontId="5" fillId="0" borderId="4" xfId="0" applyNumberFormat="1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 indent="1"/>
    </xf>
    <xf numFmtId="1" fontId="5" fillId="4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wrapText="1" indent="1"/>
    </xf>
    <xf numFmtId="164" fontId="3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4" fillId="4" borderId="0" xfId="0" applyFont="1" applyFill="1" applyAlignment="1">
      <alignment horizontal="left" wrapText="1" indent="1"/>
    </xf>
    <xf numFmtId="164" fontId="4" fillId="0" borderId="0" xfId="0" applyNumberFormat="1" applyFont="1" applyAlignment="1">
      <alignment horizontal="left" vertical="center" wrapText="1"/>
    </xf>
    <xf numFmtId="164" fontId="4" fillId="4" borderId="0" xfId="0" applyNumberFormat="1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" fontId="0" fillId="0" borderId="0" xfId="0" applyNumberFormat="1"/>
    <xf numFmtId="0" fontId="0" fillId="8" borderId="0" xfId="0" applyFill="1" applyAlignment="1">
      <alignment horizontal="left" vertical="center"/>
    </xf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left" vertical="top"/>
    </xf>
    <xf numFmtId="1" fontId="4" fillId="0" borderId="0" xfId="0" applyNumberFormat="1" applyFont="1" applyAlignment="1">
      <alignment horizontal="left" vertical="center" wrapText="1"/>
    </xf>
    <xf numFmtId="1" fontId="4" fillId="4" borderId="0" xfId="0" applyNumberFormat="1" applyFont="1" applyFill="1" applyAlignment="1">
      <alignment horizontal="left" vertical="center" wrapText="1"/>
    </xf>
    <xf numFmtId="0" fontId="9" fillId="0" borderId="0" xfId="0" applyFont="1"/>
    <xf numFmtId="0" fontId="0" fillId="10" borderId="0" xfId="0" applyFill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164" fontId="11" fillId="2" borderId="2" xfId="0" applyNumberFormat="1" applyFont="1" applyFill="1" applyBorder="1" applyAlignment="1">
      <alignment horizontal="left" vertical="center"/>
    </xf>
    <xf numFmtId="166" fontId="11" fillId="2" borderId="2" xfId="0" applyNumberFormat="1" applyFont="1" applyFill="1" applyBorder="1" applyAlignment="1">
      <alignment horizontal="left" vertical="center"/>
    </xf>
    <xf numFmtId="165" fontId="12" fillId="2" borderId="2" xfId="0" applyNumberFormat="1" applyFont="1" applyFill="1" applyBorder="1" applyAlignment="1">
      <alignment horizontal="center"/>
    </xf>
    <xf numFmtId="165" fontId="13" fillId="2" borderId="2" xfId="0" applyNumberFormat="1" applyFont="1" applyFill="1" applyBorder="1" applyAlignment="1">
      <alignment horizontal="center"/>
    </xf>
    <xf numFmtId="165" fontId="13" fillId="2" borderId="3" xfId="0" applyNumberFormat="1" applyFont="1" applyFill="1" applyBorder="1" applyAlignment="1">
      <alignment horizontal="center"/>
    </xf>
    <xf numFmtId="0" fontId="14" fillId="0" borderId="0" xfId="0" applyFont="1"/>
    <xf numFmtId="164" fontId="14" fillId="0" borderId="1" xfId="1" applyNumberFormat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166" fontId="14" fillId="0" borderId="1" xfId="1" applyNumberFormat="1" applyFont="1" applyBorder="1" applyAlignment="1">
      <alignment horizontal="left" vertical="center"/>
    </xf>
    <xf numFmtId="1" fontId="14" fillId="5" borderId="8" xfId="1" applyNumberFormat="1" applyFont="1" applyFill="1" applyBorder="1" applyAlignment="1">
      <alignment horizontal="center"/>
    </xf>
    <xf numFmtId="1" fontId="14" fillId="0" borderId="9" xfId="1" applyNumberFormat="1" applyFont="1" applyBorder="1" applyAlignment="1">
      <alignment horizontal="center"/>
    </xf>
    <xf numFmtId="1" fontId="14" fillId="0" borderId="10" xfId="1" applyNumberFormat="1" applyFont="1" applyBorder="1" applyAlignment="1">
      <alignment horizontal="center"/>
    </xf>
    <xf numFmtId="1" fontId="14" fillId="0" borderId="11" xfId="1" applyNumberFormat="1" applyFont="1" applyBorder="1" applyAlignment="1">
      <alignment horizontal="center"/>
    </xf>
    <xf numFmtId="1" fontId="14" fillId="5" borderId="11" xfId="1" applyNumberFormat="1" applyFont="1" applyFill="1" applyBorder="1" applyAlignment="1">
      <alignment horizontal="center"/>
    </xf>
    <xf numFmtId="1" fontId="14" fillId="5" borderId="12" xfId="1" applyNumberFormat="1" applyFont="1" applyFill="1" applyBorder="1" applyAlignment="1">
      <alignment horizontal="center"/>
    </xf>
    <xf numFmtId="1" fontId="14" fillId="0" borderId="13" xfId="0" applyNumberFormat="1" applyFont="1" applyBorder="1" applyAlignment="1">
      <alignment horizontal="center"/>
    </xf>
    <xf numFmtId="164" fontId="14" fillId="0" borderId="0" xfId="1" applyNumberFormat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1" xfId="0" applyFont="1" applyBorder="1" applyAlignment="1">
      <alignment vertical="center"/>
    </xf>
    <xf numFmtId="1" fontId="14" fillId="0" borderId="0" xfId="0" applyNumberFormat="1" applyFont="1"/>
    <xf numFmtId="0" fontId="14" fillId="0" borderId="1" xfId="0" applyFont="1" applyBorder="1" applyAlignment="1">
      <alignment horizontal="left" vertical="center"/>
    </xf>
    <xf numFmtId="166" fontId="14" fillId="0" borderId="1" xfId="0" applyNumberFormat="1" applyFont="1" applyBorder="1" applyAlignment="1">
      <alignment horizontal="left" vertical="center"/>
    </xf>
    <xf numFmtId="1" fontId="14" fillId="0" borderId="0" xfId="0" applyNumberFormat="1" applyFont="1" applyAlignment="1">
      <alignment horizontal="center"/>
    </xf>
    <xf numFmtId="164" fontId="14" fillId="0" borderId="7" xfId="1" applyNumberFormat="1" applyFont="1" applyBorder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8" fillId="9" borderId="14" xfId="0" applyFont="1" applyFill="1" applyBorder="1"/>
    <xf numFmtId="0" fontId="8" fillId="9" borderId="10" xfId="0" applyFont="1" applyFill="1" applyBorder="1"/>
    <xf numFmtId="0" fontId="0" fillId="11" borderId="0" xfId="0" applyFill="1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8" fillId="9" borderId="15" xfId="0" applyFont="1" applyFill="1" applyBorder="1"/>
    <xf numFmtId="0" fontId="14" fillId="0" borderId="16" xfId="1" applyFont="1" applyBorder="1" applyAlignment="1">
      <alignment horizontal="left" vertical="center"/>
    </xf>
    <xf numFmtId="166" fontId="14" fillId="0" borderId="0" xfId="1" applyNumberFormat="1" applyFont="1" applyAlignment="1">
      <alignment horizontal="left" vertical="center"/>
    </xf>
    <xf numFmtId="0" fontId="8" fillId="0" borderId="1" xfId="0" applyFont="1" applyBorder="1"/>
    <xf numFmtId="1" fontId="14" fillId="5" borderId="13" xfId="1" applyNumberFormat="1" applyFont="1" applyFill="1" applyBorder="1" applyAlignment="1">
      <alignment horizontal="center"/>
    </xf>
    <xf numFmtId="0" fontId="0" fillId="13" borderId="20" xfId="0" applyFill="1" applyBorder="1" applyAlignment="1">
      <alignment horizontal="left" vertical="center"/>
    </xf>
    <xf numFmtId="0" fontId="16" fillId="8" borderId="0" xfId="0" applyFont="1" applyFill="1" applyAlignment="1">
      <alignment horizontal="left" vertical="center"/>
    </xf>
    <xf numFmtId="0" fontId="13" fillId="14" borderId="0" xfId="0" applyFont="1" applyFill="1" applyAlignment="1">
      <alignment horizontal="left" vertical="center"/>
    </xf>
    <xf numFmtId="168" fontId="0" fillId="0" borderId="0" xfId="0" applyNumberFormat="1"/>
    <xf numFmtId="0" fontId="14" fillId="0" borderId="18" xfId="1" applyFont="1" applyBorder="1" applyAlignment="1">
      <alignment horizontal="left" vertical="center"/>
    </xf>
    <xf numFmtId="164" fontId="14" fillId="0" borderId="18" xfId="1" applyNumberFormat="1" applyFont="1" applyBorder="1" applyAlignment="1">
      <alignment horizontal="left" vertical="center"/>
    </xf>
    <xf numFmtId="164" fontId="14" fillId="0" borderId="19" xfId="1" applyNumberFormat="1" applyFont="1" applyBorder="1" applyAlignment="1">
      <alignment horizontal="left" vertical="center"/>
    </xf>
    <xf numFmtId="166" fontId="14" fillId="0" borderId="18" xfId="1" applyNumberFormat="1" applyFont="1" applyBorder="1" applyAlignment="1">
      <alignment horizontal="left" vertical="center"/>
    </xf>
    <xf numFmtId="166" fontId="14" fillId="0" borderId="16" xfId="1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15" borderId="0" xfId="0" applyFont="1" applyFill="1" applyAlignment="1">
      <alignment horizontal="left" vertical="center"/>
    </xf>
    <xf numFmtId="166" fontId="14" fillId="0" borderId="1" xfId="1" applyNumberFormat="1" applyFont="1" applyBorder="1" applyAlignment="1">
      <alignment horizontal="right" vertical="center"/>
    </xf>
    <xf numFmtId="1" fontId="14" fillId="0" borderId="21" xfId="1" applyNumberFormat="1" applyFont="1" applyBorder="1" applyAlignment="1">
      <alignment horizontal="center"/>
    </xf>
    <xf numFmtId="1" fontId="14" fillId="0" borderId="22" xfId="1" applyNumberFormat="1" applyFont="1" applyBorder="1" applyAlignment="1">
      <alignment horizontal="center"/>
    </xf>
    <xf numFmtId="165" fontId="13" fillId="2" borderId="3" xfId="0" applyNumberFormat="1" applyFont="1" applyFill="1" applyBorder="1" applyAlignment="1">
      <alignment horizontal="center" wrapText="1"/>
    </xf>
    <xf numFmtId="1" fontId="19" fillId="5" borderId="12" xfId="1" applyNumberFormat="1" applyFont="1" applyFill="1" applyBorder="1" applyAlignment="1">
      <alignment horizontal="center"/>
    </xf>
    <xf numFmtId="0" fontId="19" fillId="0" borderId="0" xfId="0" applyFont="1"/>
    <xf numFmtId="1" fontId="19" fillId="0" borderId="0" xfId="0" applyNumberFormat="1" applyFont="1" applyAlignment="1">
      <alignment horizontal="center"/>
    </xf>
    <xf numFmtId="1" fontId="20" fillId="0" borderId="23" xfId="0" applyNumberFormat="1" applyFont="1" applyBorder="1" applyAlignment="1">
      <alignment horizontal="left"/>
    </xf>
    <xf numFmtId="0" fontId="19" fillId="0" borderId="23" xfId="0" applyFont="1" applyBorder="1"/>
    <xf numFmtId="1" fontId="19" fillId="0" borderId="23" xfId="0" applyNumberFormat="1" applyFont="1" applyBorder="1" applyAlignment="1">
      <alignment horizontal="center"/>
    </xf>
    <xf numFmtId="0" fontId="14" fillId="0" borderId="17" xfId="1" applyFont="1" applyBorder="1" applyAlignment="1">
      <alignment horizontal="left" vertical="center"/>
    </xf>
    <xf numFmtId="0" fontId="8" fillId="0" borderId="10" xfId="0" applyFont="1" applyBorder="1"/>
    <xf numFmtId="0" fontId="8" fillId="0" borderId="15" xfId="0" applyFont="1" applyBorder="1"/>
    <xf numFmtId="164" fontId="21" fillId="0" borderId="24" xfId="0" applyNumberFormat="1" applyFont="1" applyBorder="1" applyAlignment="1">
      <alignment horizontal="left" vertical="center"/>
    </xf>
    <xf numFmtId="166" fontId="21" fillId="0" borderId="24" xfId="0" applyNumberFormat="1" applyFont="1" applyBorder="1" applyAlignment="1">
      <alignment horizontal="left" vertical="center"/>
    </xf>
    <xf numFmtId="165" fontId="14" fillId="0" borderId="24" xfId="0" applyNumberFormat="1" applyFont="1" applyBorder="1" applyAlignment="1">
      <alignment horizontal="right"/>
    </xf>
    <xf numFmtId="0" fontId="8" fillId="11" borderId="0" xfId="0" applyFont="1" applyFill="1"/>
    <xf numFmtId="0" fontId="8" fillId="11" borderId="10" xfId="0" applyFont="1" applyFill="1" applyBorder="1"/>
    <xf numFmtId="0" fontId="4" fillId="4" borderId="0" xfId="0" applyFont="1" applyFill="1" applyAlignment="1">
      <alignment horizontal="left" vertical="center" wrapText="1" indent="1"/>
    </xf>
    <xf numFmtId="1" fontId="5" fillId="4" borderId="0" xfId="0" applyNumberFormat="1" applyFont="1" applyFill="1" applyAlignment="1">
      <alignment horizontal="left" vertical="center" wrapText="1"/>
    </xf>
    <xf numFmtId="1" fontId="5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164" fontId="3" fillId="4" borderId="25" xfId="0" applyNumberFormat="1" applyFont="1" applyFill="1" applyBorder="1" applyAlignment="1">
      <alignment horizontal="left" vertical="center" wrapText="1"/>
    </xf>
    <xf numFmtId="1" fontId="5" fillId="0" borderId="25" xfId="0" applyNumberFormat="1" applyFont="1" applyBorder="1" applyAlignment="1">
      <alignment horizontal="left" vertical="center" wrapText="1"/>
    </xf>
    <xf numFmtId="1" fontId="5" fillId="4" borderId="25" xfId="0" applyNumberFormat="1" applyFont="1" applyFill="1" applyBorder="1" applyAlignment="1">
      <alignment horizontal="left" vertical="center" wrapText="1"/>
    </xf>
    <xf numFmtId="164" fontId="3" fillId="0" borderId="26" xfId="0" applyNumberFormat="1" applyFont="1" applyBorder="1" applyAlignment="1">
      <alignment horizontal="left" vertical="center" wrapText="1"/>
    </xf>
    <xf numFmtId="1" fontId="5" fillId="0" borderId="26" xfId="0" applyNumberFormat="1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left" vertical="center" wrapText="1"/>
    </xf>
    <xf numFmtId="1" fontId="5" fillId="4" borderId="28" xfId="0" applyNumberFormat="1" applyFont="1" applyFill="1" applyBorder="1" applyAlignment="1">
      <alignment horizontal="left" vertical="center" wrapText="1"/>
    </xf>
    <xf numFmtId="1" fontId="5" fillId="0" borderId="28" xfId="0" applyNumberFormat="1" applyFont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3" fillId="4" borderId="29" xfId="0" applyFont="1" applyFill="1" applyBorder="1" applyAlignment="1">
      <alignment horizontal="left" vertical="center" wrapText="1" indent="1"/>
    </xf>
    <xf numFmtId="0" fontId="3" fillId="4" borderId="30" xfId="0" applyFont="1" applyFill="1" applyBorder="1" applyAlignment="1">
      <alignment horizontal="left" vertical="center" wrapText="1" indent="1"/>
    </xf>
    <xf numFmtId="164" fontId="3" fillId="4" borderId="30" xfId="0" applyNumberFormat="1" applyFont="1" applyFill="1" applyBorder="1" applyAlignment="1">
      <alignment horizontal="left" vertical="center" wrapText="1"/>
    </xf>
    <xf numFmtId="164" fontId="3" fillId="4" borderId="31" xfId="0" applyNumberFormat="1" applyFont="1" applyFill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 indent="1"/>
    </xf>
    <xf numFmtId="0" fontId="4" fillId="4" borderId="33" xfId="0" applyFont="1" applyFill="1" applyBorder="1" applyAlignment="1">
      <alignment horizontal="left" vertical="center" wrapText="1" indent="1"/>
    </xf>
    <xf numFmtId="0" fontId="4" fillId="0" borderId="33" xfId="0" applyFont="1" applyBorder="1" applyAlignment="1">
      <alignment horizontal="left" vertical="center" wrapText="1" indent="1"/>
    </xf>
    <xf numFmtId="0" fontId="4" fillId="0" borderId="34" xfId="0" applyFont="1" applyBorder="1" applyAlignment="1">
      <alignment horizontal="left" vertical="center" wrapText="1" indent="1"/>
    </xf>
    <xf numFmtId="0" fontId="4" fillId="0" borderId="35" xfId="0" applyFont="1" applyBorder="1" applyAlignment="1">
      <alignment horizontal="left" vertical="center" wrapText="1" indent="1"/>
    </xf>
    <xf numFmtId="1" fontId="5" fillId="0" borderId="36" xfId="0" applyNumberFormat="1" applyFont="1" applyBorder="1" applyAlignment="1">
      <alignment horizontal="left" vertical="center" wrapText="1"/>
    </xf>
    <xf numFmtId="1" fontId="5" fillId="0" borderId="37" xfId="0" applyNumberFormat="1" applyFont="1" applyBorder="1" applyAlignment="1">
      <alignment horizontal="left" vertical="center" wrapText="1"/>
    </xf>
    <xf numFmtId="1" fontId="5" fillId="0" borderId="38" xfId="0" applyNumberFormat="1" applyFont="1" applyBorder="1" applyAlignment="1">
      <alignment horizontal="left" vertical="center" wrapText="1"/>
    </xf>
    <xf numFmtId="0" fontId="10" fillId="0" borderId="0" xfId="0" applyFont="1"/>
    <xf numFmtId="0" fontId="18" fillId="0" borderId="0" xfId="0" applyFont="1" applyAlignment="1">
      <alignment vertical="top"/>
    </xf>
    <xf numFmtId="1" fontId="14" fillId="0" borderId="0" xfId="1" applyNumberFormat="1" applyFont="1" applyAlignment="1">
      <alignment horizontal="center"/>
    </xf>
    <xf numFmtId="1" fontId="14" fillId="0" borderId="15" xfId="1" applyNumberFormat="1" applyFont="1" applyBorder="1" applyAlignment="1">
      <alignment horizontal="center"/>
    </xf>
    <xf numFmtId="1" fontId="13" fillId="0" borderId="10" xfId="1" applyNumberFormat="1" applyFont="1" applyBorder="1" applyAlignment="1">
      <alignment horizontal="center"/>
    </xf>
    <xf numFmtId="1" fontId="17" fillId="0" borderId="10" xfId="1" applyNumberFormat="1" applyFont="1" applyBorder="1" applyAlignment="1">
      <alignment horizontal="center"/>
    </xf>
    <xf numFmtId="1" fontId="15" fillId="0" borderId="10" xfId="1" applyNumberFormat="1" applyFont="1" applyBorder="1" applyAlignment="1">
      <alignment horizontal="center"/>
    </xf>
    <xf numFmtId="1" fontId="10" fillId="0" borderId="10" xfId="1" applyNumberFormat="1" applyFont="1" applyBorder="1" applyAlignment="1">
      <alignment horizontal="center"/>
    </xf>
    <xf numFmtId="1" fontId="13" fillId="0" borderId="9" xfId="1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" fontId="14" fillId="0" borderId="1" xfId="1" applyNumberFormat="1" applyFont="1" applyBorder="1" applyAlignment="1">
      <alignment horizontal="center"/>
    </xf>
    <xf numFmtId="1" fontId="19" fillId="0" borderId="15" xfId="1" applyNumberFormat="1" applyFont="1" applyBorder="1" applyAlignment="1">
      <alignment horizontal="center"/>
    </xf>
    <xf numFmtId="1" fontId="19" fillId="0" borderId="10" xfId="1" applyNumberFormat="1" applyFont="1" applyBorder="1" applyAlignment="1">
      <alignment horizontal="center"/>
    </xf>
    <xf numFmtId="1" fontId="19" fillId="0" borderId="9" xfId="1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left" vertical="center"/>
    </xf>
    <xf numFmtId="164" fontId="11" fillId="2" borderId="2" xfId="0" applyNumberFormat="1" applyFont="1" applyFill="1" applyBorder="1" applyAlignment="1">
      <alignment horizontal="left"/>
    </xf>
    <xf numFmtId="166" fontId="11" fillId="2" borderId="2" xfId="0" applyNumberFormat="1" applyFont="1" applyFill="1" applyBorder="1" applyAlignment="1">
      <alignment horizontal="left"/>
    </xf>
    <xf numFmtId="167" fontId="6" fillId="0" borderId="6" xfId="0" applyNumberFormat="1" applyFont="1" applyBorder="1" applyAlignment="1">
      <alignment vertical="center" wrapText="1"/>
    </xf>
    <xf numFmtId="167" fontId="6" fillId="0" borderId="0" xfId="0" applyNumberFormat="1" applyFont="1" applyAlignment="1">
      <alignment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colors>
    <mruColors>
      <color rgb="FF3399FF"/>
      <color rgb="FFCC99FF"/>
      <color rgb="FFFE9406"/>
      <color rgb="FFFF99CC"/>
      <color rgb="FF00FF00"/>
      <color rgb="FF99CC00"/>
      <color rgb="FF9900FF"/>
      <color rgb="FF114C86"/>
      <color rgb="FFFF66CC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3"/>
  <sheetViews>
    <sheetView topLeftCell="A58" workbookViewId="0">
      <selection activeCell="B60" sqref="B60"/>
    </sheetView>
  </sheetViews>
  <sheetFormatPr defaultRowHeight="14.5" x14ac:dyDescent="0.35"/>
  <cols>
    <col min="1" max="1" width="14.453125" customWidth="1"/>
    <col min="2" max="2" width="18.453125" customWidth="1"/>
    <col min="3" max="22" width="8.81640625" customWidth="1"/>
  </cols>
  <sheetData>
    <row r="1" spans="1:12" ht="18.75" customHeight="1" x14ac:dyDescent="0.35">
      <c r="A1" s="20" t="s">
        <v>200</v>
      </c>
    </row>
    <row r="2" spans="1:12" ht="29" x14ac:dyDescent="0.35">
      <c r="A2" s="3" t="s">
        <v>0</v>
      </c>
      <c r="B2" s="3" t="s">
        <v>1</v>
      </c>
      <c r="C2" s="1" t="s">
        <v>181</v>
      </c>
      <c r="D2" s="1" t="s">
        <v>182</v>
      </c>
      <c r="E2" s="1" t="s">
        <v>183</v>
      </c>
      <c r="F2" s="1" t="s">
        <v>184</v>
      </c>
      <c r="G2" s="1" t="s">
        <v>185</v>
      </c>
      <c r="H2" s="1" t="s">
        <v>186</v>
      </c>
      <c r="I2" s="1" t="s">
        <v>187</v>
      </c>
      <c r="J2" s="1" t="s">
        <v>188</v>
      </c>
      <c r="K2" s="1" t="s">
        <v>189</v>
      </c>
      <c r="L2" s="1" t="s">
        <v>190</v>
      </c>
    </row>
    <row r="3" spans="1:12" s="2" customFormat="1" ht="20.149999999999999" customHeight="1" x14ac:dyDescent="0.35">
      <c r="A3" s="4" t="s">
        <v>62</v>
      </c>
      <c r="B3" s="4" t="s">
        <v>127</v>
      </c>
      <c r="C3" s="5"/>
      <c r="D3" s="5"/>
      <c r="E3" s="5">
        <v>0</v>
      </c>
      <c r="F3" s="5">
        <v>5</v>
      </c>
      <c r="G3" s="5">
        <v>28</v>
      </c>
      <c r="H3" s="5">
        <v>17</v>
      </c>
      <c r="I3" s="5">
        <v>2</v>
      </c>
      <c r="J3" s="5">
        <v>3</v>
      </c>
      <c r="K3" s="5">
        <v>7</v>
      </c>
      <c r="L3" s="5">
        <v>7</v>
      </c>
    </row>
    <row r="4" spans="1:12" s="2" customFormat="1" ht="20.149999999999999" customHeight="1" x14ac:dyDescent="0.35">
      <c r="A4" s="6" t="s">
        <v>41</v>
      </c>
      <c r="B4" s="6" t="s">
        <v>170</v>
      </c>
      <c r="C4" s="7"/>
      <c r="D4" s="7"/>
      <c r="E4" s="7">
        <v>2</v>
      </c>
      <c r="F4" s="7">
        <v>28</v>
      </c>
      <c r="G4" s="7">
        <v>23</v>
      </c>
      <c r="H4" s="7">
        <v>71</v>
      </c>
      <c r="I4" s="7">
        <v>47</v>
      </c>
      <c r="J4" s="7">
        <v>46</v>
      </c>
      <c r="K4" s="7">
        <v>16</v>
      </c>
      <c r="L4" s="7">
        <v>8</v>
      </c>
    </row>
    <row r="5" spans="1:12" s="2" customFormat="1" ht="20.149999999999999" customHeight="1" x14ac:dyDescent="0.35">
      <c r="A5" s="4" t="s">
        <v>168</v>
      </c>
      <c r="B5" s="4" t="s">
        <v>165</v>
      </c>
      <c r="C5" s="5"/>
      <c r="D5" s="5"/>
      <c r="E5" s="5"/>
      <c r="F5" s="5"/>
      <c r="G5" s="5">
        <v>1</v>
      </c>
      <c r="H5" s="5">
        <v>1</v>
      </c>
      <c r="I5" s="5">
        <v>2</v>
      </c>
      <c r="J5" s="5">
        <v>7</v>
      </c>
      <c r="K5" s="5">
        <v>6</v>
      </c>
      <c r="L5" s="5">
        <v>7</v>
      </c>
    </row>
    <row r="6" spans="1:12" s="2" customFormat="1" ht="20.149999999999999" customHeight="1" x14ac:dyDescent="0.35">
      <c r="A6" s="6" t="s">
        <v>31</v>
      </c>
      <c r="B6" s="6" t="s">
        <v>103</v>
      </c>
      <c r="C6" s="7">
        <v>0</v>
      </c>
      <c r="D6" s="7">
        <v>0</v>
      </c>
      <c r="E6" s="7">
        <v>0</v>
      </c>
      <c r="F6" s="7">
        <v>20</v>
      </c>
      <c r="G6" s="7">
        <v>31</v>
      </c>
      <c r="H6" s="7">
        <v>46</v>
      </c>
      <c r="I6" s="7">
        <v>4</v>
      </c>
      <c r="J6" s="7">
        <v>4</v>
      </c>
      <c r="K6" s="7">
        <v>4</v>
      </c>
      <c r="L6" s="7">
        <v>0</v>
      </c>
    </row>
    <row r="7" spans="1:12" s="2" customFormat="1" ht="20.149999999999999" customHeight="1" x14ac:dyDescent="0.35">
      <c r="A7" s="4" t="s">
        <v>31</v>
      </c>
      <c r="B7" s="4" t="s">
        <v>107</v>
      </c>
      <c r="C7" s="5">
        <v>0</v>
      </c>
      <c r="D7" s="5">
        <v>0</v>
      </c>
      <c r="E7" s="5">
        <v>0</v>
      </c>
      <c r="F7" s="5">
        <v>1</v>
      </c>
      <c r="G7" s="5">
        <v>2</v>
      </c>
      <c r="H7" s="5">
        <v>2</v>
      </c>
      <c r="I7" s="5">
        <v>2</v>
      </c>
      <c r="J7" s="5">
        <v>1</v>
      </c>
      <c r="K7" s="5">
        <v>0</v>
      </c>
      <c r="L7" s="5">
        <v>0</v>
      </c>
    </row>
    <row r="8" spans="1:12" s="2" customFormat="1" ht="20.149999999999999" customHeight="1" x14ac:dyDescent="0.35">
      <c r="A8" s="6" t="s">
        <v>31</v>
      </c>
      <c r="B8" s="6" t="s">
        <v>105</v>
      </c>
      <c r="C8" s="7">
        <v>0</v>
      </c>
      <c r="D8" s="7">
        <v>1</v>
      </c>
      <c r="E8" s="7">
        <v>3</v>
      </c>
      <c r="F8" s="7">
        <v>18</v>
      </c>
      <c r="G8" s="7">
        <v>15</v>
      </c>
      <c r="H8" s="7">
        <v>18</v>
      </c>
      <c r="I8" s="7">
        <v>4</v>
      </c>
      <c r="J8" s="7">
        <v>2</v>
      </c>
      <c r="K8" s="7">
        <v>1</v>
      </c>
      <c r="L8" s="7">
        <v>0</v>
      </c>
    </row>
    <row r="9" spans="1:12" s="2" customFormat="1" ht="20.149999999999999" customHeight="1" x14ac:dyDescent="0.35">
      <c r="A9" s="4" t="s">
        <v>31</v>
      </c>
      <c r="B9" s="4" t="s">
        <v>106</v>
      </c>
      <c r="C9" s="5">
        <v>4</v>
      </c>
      <c r="D9" s="5">
        <v>4</v>
      </c>
      <c r="E9" s="5">
        <v>12</v>
      </c>
      <c r="F9" s="5">
        <v>6</v>
      </c>
      <c r="G9" s="5">
        <v>5</v>
      </c>
      <c r="H9" s="5">
        <v>5</v>
      </c>
      <c r="I9" s="5">
        <v>6</v>
      </c>
      <c r="J9" s="5">
        <v>2</v>
      </c>
      <c r="K9" s="5">
        <v>0</v>
      </c>
      <c r="L9" s="5">
        <v>0</v>
      </c>
    </row>
    <row r="10" spans="1:12" s="2" customFormat="1" ht="20.149999999999999" customHeight="1" x14ac:dyDescent="0.35">
      <c r="A10" s="6" t="s">
        <v>31</v>
      </c>
      <c r="B10" s="6" t="s">
        <v>70</v>
      </c>
      <c r="C10" s="7">
        <v>0</v>
      </c>
      <c r="D10" s="7">
        <v>0</v>
      </c>
      <c r="E10" s="7">
        <v>0</v>
      </c>
      <c r="F10" s="7">
        <v>21</v>
      </c>
      <c r="G10" s="7">
        <v>45</v>
      </c>
      <c r="H10" s="7">
        <v>12</v>
      </c>
      <c r="I10" s="7">
        <v>1</v>
      </c>
      <c r="J10" s="7">
        <v>1</v>
      </c>
      <c r="K10" s="7">
        <v>0</v>
      </c>
      <c r="L10" s="7">
        <v>1</v>
      </c>
    </row>
    <row r="11" spans="1:12" s="2" customFormat="1" ht="20.149999999999999" customHeight="1" x14ac:dyDescent="0.35">
      <c r="A11" s="4" t="s">
        <v>31</v>
      </c>
      <c r="B11" s="4" t="s">
        <v>104</v>
      </c>
      <c r="C11" s="5">
        <v>0</v>
      </c>
      <c r="D11" s="5">
        <v>1</v>
      </c>
      <c r="E11" s="5">
        <v>3</v>
      </c>
      <c r="F11" s="5">
        <v>3</v>
      </c>
      <c r="G11" s="5">
        <v>0</v>
      </c>
      <c r="H11" s="5">
        <v>2</v>
      </c>
      <c r="I11" s="5">
        <v>24</v>
      </c>
      <c r="J11" s="5">
        <v>13</v>
      </c>
      <c r="K11" s="5">
        <v>2</v>
      </c>
      <c r="L11" s="5">
        <v>2</v>
      </c>
    </row>
    <row r="12" spans="1:12" s="2" customFormat="1" ht="20.149999999999999" customHeight="1" x14ac:dyDescent="0.35">
      <c r="A12" s="6" t="s">
        <v>7</v>
      </c>
      <c r="B12" s="6" t="s">
        <v>131</v>
      </c>
      <c r="C12" s="7"/>
      <c r="D12" s="7"/>
      <c r="E12" s="7">
        <v>3</v>
      </c>
      <c r="F12" s="7">
        <v>41</v>
      </c>
      <c r="G12" s="7">
        <v>49</v>
      </c>
      <c r="H12" s="7">
        <v>28</v>
      </c>
      <c r="I12" s="7">
        <v>3</v>
      </c>
      <c r="J12" s="7">
        <v>2</v>
      </c>
      <c r="K12" s="7"/>
      <c r="L12" s="7">
        <v>5</v>
      </c>
    </row>
    <row r="13" spans="1:12" s="2" customFormat="1" ht="20.149999999999999" customHeight="1" x14ac:dyDescent="0.35">
      <c r="A13" s="4" t="s">
        <v>7</v>
      </c>
      <c r="B13" s="4" t="s">
        <v>82</v>
      </c>
      <c r="C13" s="5">
        <v>0</v>
      </c>
      <c r="D13" s="5">
        <v>0</v>
      </c>
      <c r="E13" s="5">
        <v>24</v>
      </c>
      <c r="F13" s="5">
        <v>138</v>
      </c>
      <c r="G13" s="5">
        <v>276</v>
      </c>
      <c r="H13" s="5">
        <v>4</v>
      </c>
      <c r="I13" s="5">
        <v>13</v>
      </c>
      <c r="J13" s="5">
        <v>7</v>
      </c>
      <c r="K13" s="5">
        <v>27</v>
      </c>
      <c r="L13" s="5">
        <v>2</v>
      </c>
    </row>
    <row r="14" spans="1:12" s="2" customFormat="1" ht="19.5" customHeight="1" x14ac:dyDescent="0.35">
      <c r="A14" s="6" t="s">
        <v>7</v>
      </c>
      <c r="B14" s="6" t="s">
        <v>83</v>
      </c>
      <c r="C14" s="7">
        <v>0</v>
      </c>
      <c r="D14" s="7">
        <v>0</v>
      </c>
      <c r="E14" s="7">
        <v>8</v>
      </c>
      <c r="F14" s="7">
        <v>29</v>
      </c>
      <c r="G14" s="7">
        <v>27</v>
      </c>
      <c r="H14" s="7">
        <v>30</v>
      </c>
      <c r="I14" s="7">
        <v>1</v>
      </c>
      <c r="J14" s="7">
        <v>3</v>
      </c>
      <c r="K14" s="7">
        <v>1</v>
      </c>
      <c r="L14" s="7">
        <v>1</v>
      </c>
    </row>
    <row r="15" spans="1:12" s="2" customFormat="1" ht="20.149999999999999" customHeight="1" x14ac:dyDescent="0.35">
      <c r="A15" s="4" t="s">
        <v>6</v>
      </c>
      <c r="B15" s="4" t="s">
        <v>68</v>
      </c>
      <c r="C15" s="5">
        <v>0</v>
      </c>
      <c r="D15" s="5">
        <v>1</v>
      </c>
      <c r="E15" s="5">
        <v>10</v>
      </c>
      <c r="F15" s="5">
        <v>20</v>
      </c>
      <c r="G15" s="5">
        <v>73</v>
      </c>
      <c r="H15" s="5">
        <v>35</v>
      </c>
      <c r="I15" s="5">
        <v>6</v>
      </c>
      <c r="J15" s="5">
        <v>14</v>
      </c>
      <c r="K15" s="5">
        <v>13</v>
      </c>
      <c r="L15" s="5">
        <v>21</v>
      </c>
    </row>
    <row r="16" spans="1:12" s="2" customFormat="1" ht="20.149999999999999" customHeight="1" x14ac:dyDescent="0.35">
      <c r="A16" s="6" t="s">
        <v>6</v>
      </c>
      <c r="B16" s="6" t="s">
        <v>108</v>
      </c>
      <c r="C16" s="7">
        <v>0</v>
      </c>
      <c r="D16" s="7">
        <v>0</v>
      </c>
      <c r="E16" s="7">
        <v>4</v>
      </c>
      <c r="F16" s="7">
        <v>21</v>
      </c>
      <c r="G16" s="7">
        <v>14</v>
      </c>
      <c r="H16" s="7">
        <v>50</v>
      </c>
      <c r="I16" s="7">
        <v>9</v>
      </c>
      <c r="J16" s="7">
        <v>3</v>
      </c>
      <c r="K16" s="7">
        <v>0</v>
      </c>
      <c r="L16" s="7">
        <v>0</v>
      </c>
    </row>
    <row r="17" spans="1:12" s="2" customFormat="1" ht="20.149999999999999" customHeight="1" x14ac:dyDescent="0.35">
      <c r="A17" s="4" t="s">
        <v>6</v>
      </c>
      <c r="B17" s="4" t="s">
        <v>118</v>
      </c>
      <c r="C17" s="5">
        <v>0</v>
      </c>
      <c r="D17" s="5">
        <v>0</v>
      </c>
      <c r="E17" s="5">
        <v>1</v>
      </c>
      <c r="F17" s="5">
        <v>3</v>
      </c>
      <c r="G17" s="5">
        <v>8</v>
      </c>
      <c r="H17" s="5">
        <v>4</v>
      </c>
      <c r="I17" s="5">
        <v>0</v>
      </c>
      <c r="J17" s="5">
        <v>2</v>
      </c>
      <c r="K17" s="5">
        <v>0</v>
      </c>
      <c r="L17" s="5">
        <v>3</v>
      </c>
    </row>
    <row r="18" spans="1:12" s="2" customFormat="1" ht="20.149999999999999" customHeight="1" x14ac:dyDescent="0.35">
      <c r="A18" s="6" t="s">
        <v>6</v>
      </c>
      <c r="B18" s="6" t="s">
        <v>134</v>
      </c>
      <c r="C18" s="7">
        <v>0</v>
      </c>
      <c r="D18" s="7">
        <v>0</v>
      </c>
      <c r="E18" s="7">
        <v>7</v>
      </c>
      <c r="F18" s="7">
        <v>142</v>
      </c>
      <c r="G18" s="7">
        <v>153</v>
      </c>
      <c r="H18" s="7">
        <v>51</v>
      </c>
      <c r="I18" s="7">
        <v>37</v>
      </c>
      <c r="J18" s="7">
        <v>14</v>
      </c>
      <c r="K18" s="7">
        <v>19</v>
      </c>
      <c r="L18" s="7">
        <v>38</v>
      </c>
    </row>
    <row r="19" spans="1:12" s="2" customFormat="1" ht="20.149999999999999" customHeight="1" x14ac:dyDescent="0.35">
      <c r="A19" s="4" t="s">
        <v>162</v>
      </c>
      <c r="B19" s="4" t="s">
        <v>164</v>
      </c>
      <c r="C19" s="5"/>
      <c r="D19" s="5"/>
      <c r="E19" s="5"/>
      <c r="F19" s="5"/>
      <c r="G19" s="5"/>
      <c r="H19" s="5"/>
      <c r="I19" s="5">
        <v>6</v>
      </c>
      <c r="J19" s="5">
        <v>1</v>
      </c>
      <c r="K19" s="5">
        <v>0</v>
      </c>
      <c r="L19" s="5">
        <v>1</v>
      </c>
    </row>
    <row r="20" spans="1:12" s="2" customFormat="1" ht="20.149999999999999" customHeight="1" x14ac:dyDescent="0.35">
      <c r="A20" s="6" t="s">
        <v>8</v>
      </c>
      <c r="B20" s="6" t="s">
        <v>10</v>
      </c>
      <c r="C20" s="7">
        <v>0</v>
      </c>
      <c r="D20" s="7">
        <v>0</v>
      </c>
      <c r="E20" s="7">
        <v>0</v>
      </c>
      <c r="F20" s="7">
        <v>16</v>
      </c>
      <c r="G20" s="7">
        <v>45</v>
      </c>
      <c r="H20" s="7">
        <v>31</v>
      </c>
      <c r="I20" s="7">
        <v>39</v>
      </c>
      <c r="J20" s="7">
        <v>40</v>
      </c>
      <c r="K20" s="7">
        <v>23</v>
      </c>
      <c r="L20" s="7">
        <v>39</v>
      </c>
    </row>
    <row r="21" spans="1:12" s="2" customFormat="1" ht="20.149999999999999" customHeight="1" x14ac:dyDescent="0.35">
      <c r="A21" s="4" t="s">
        <v>56</v>
      </c>
      <c r="B21" s="4" t="s">
        <v>110</v>
      </c>
      <c r="C21" s="5">
        <v>0</v>
      </c>
      <c r="D21" s="5">
        <v>0</v>
      </c>
      <c r="E21" s="5">
        <v>42</v>
      </c>
      <c r="F21" s="5">
        <v>203</v>
      </c>
      <c r="G21" s="5">
        <v>113</v>
      </c>
      <c r="H21" s="5">
        <v>42</v>
      </c>
      <c r="I21" s="5">
        <v>17</v>
      </c>
      <c r="J21" s="5">
        <v>12</v>
      </c>
      <c r="K21" s="5">
        <v>30</v>
      </c>
      <c r="L21" s="5">
        <v>20</v>
      </c>
    </row>
    <row r="22" spans="1:12" s="2" customFormat="1" ht="20.149999999999999" customHeight="1" x14ac:dyDescent="0.35">
      <c r="A22" s="6" t="s">
        <v>56</v>
      </c>
      <c r="B22" s="6" t="s">
        <v>111</v>
      </c>
      <c r="C22" s="7">
        <v>0</v>
      </c>
      <c r="D22" s="7">
        <v>0</v>
      </c>
      <c r="E22" s="7">
        <v>36</v>
      </c>
      <c r="F22" s="7">
        <v>218</v>
      </c>
      <c r="G22" s="7">
        <v>134</v>
      </c>
      <c r="H22" s="7">
        <v>42</v>
      </c>
      <c r="I22" s="7">
        <v>21</v>
      </c>
      <c r="J22" s="7">
        <v>25</v>
      </c>
      <c r="K22" s="7">
        <v>28</v>
      </c>
      <c r="L22" s="7">
        <v>35</v>
      </c>
    </row>
    <row r="23" spans="1:12" s="2" customFormat="1" ht="20.149999999999999" customHeight="1" x14ac:dyDescent="0.35">
      <c r="A23" s="4" t="s">
        <v>23</v>
      </c>
      <c r="B23" s="4" t="s">
        <v>113</v>
      </c>
      <c r="C23" s="5">
        <v>0</v>
      </c>
      <c r="D23" s="5">
        <v>0</v>
      </c>
      <c r="E23" s="5">
        <v>100</v>
      </c>
      <c r="F23" s="5">
        <v>474</v>
      </c>
      <c r="G23" s="5">
        <v>470</v>
      </c>
      <c r="H23" s="5">
        <v>194</v>
      </c>
      <c r="I23" s="5">
        <v>36</v>
      </c>
      <c r="J23" s="5">
        <v>49</v>
      </c>
      <c r="K23" s="5">
        <v>2</v>
      </c>
      <c r="L23" s="5">
        <v>5</v>
      </c>
    </row>
    <row r="24" spans="1:12" s="2" customFormat="1" ht="20.149999999999999" customHeight="1" x14ac:dyDescent="0.35">
      <c r="A24" s="6" t="s">
        <v>23</v>
      </c>
      <c r="B24" s="6" t="s">
        <v>38</v>
      </c>
      <c r="C24" s="7"/>
      <c r="D24" s="7"/>
      <c r="E24" s="7">
        <v>6</v>
      </c>
      <c r="F24" s="7">
        <v>35</v>
      </c>
      <c r="G24" s="7">
        <v>52</v>
      </c>
      <c r="H24" s="7">
        <v>3</v>
      </c>
      <c r="I24" s="7">
        <v>1</v>
      </c>
      <c r="J24" s="7">
        <v>0</v>
      </c>
      <c r="K24" s="7">
        <v>0</v>
      </c>
      <c r="L24" s="7">
        <v>3</v>
      </c>
    </row>
    <row r="25" spans="1:12" s="2" customFormat="1" ht="20.149999999999999" customHeight="1" x14ac:dyDescent="0.35">
      <c r="A25" s="4" t="s">
        <v>25</v>
      </c>
      <c r="B25" s="4" t="s">
        <v>123</v>
      </c>
      <c r="C25" s="5">
        <v>0</v>
      </c>
      <c r="D25" s="5">
        <v>0</v>
      </c>
      <c r="E25" s="5"/>
      <c r="F25" s="5">
        <v>45</v>
      </c>
      <c r="G25" s="5">
        <v>772</v>
      </c>
      <c r="H25" s="5">
        <v>15</v>
      </c>
      <c r="I25" s="5">
        <v>7</v>
      </c>
      <c r="J25" s="5"/>
      <c r="K25" s="5">
        <v>19</v>
      </c>
      <c r="L25" s="5">
        <v>5</v>
      </c>
    </row>
    <row r="26" spans="1:12" s="2" customFormat="1" ht="19.5" customHeight="1" x14ac:dyDescent="0.35">
      <c r="A26" s="6" t="s">
        <v>25</v>
      </c>
      <c r="B26" s="6" t="s">
        <v>29</v>
      </c>
      <c r="C26" s="7"/>
      <c r="D26" s="7"/>
      <c r="E26" s="7"/>
      <c r="F26" s="7">
        <v>39</v>
      </c>
      <c r="G26" s="7">
        <v>6</v>
      </c>
      <c r="H26" s="7">
        <v>4</v>
      </c>
      <c r="I26" s="7">
        <v>6</v>
      </c>
      <c r="J26" s="7"/>
      <c r="K26" s="7"/>
      <c r="L26" s="7">
        <v>0</v>
      </c>
    </row>
    <row r="27" spans="1:12" ht="18.75" customHeight="1" x14ac:dyDescent="0.35">
      <c r="A27" s="20" t="s">
        <v>200</v>
      </c>
    </row>
    <row r="28" spans="1:12" ht="29" x14ac:dyDescent="0.35">
      <c r="A28" s="3" t="s">
        <v>0</v>
      </c>
      <c r="B28" s="3" t="s">
        <v>1</v>
      </c>
      <c r="C28" s="1" t="s">
        <v>191</v>
      </c>
      <c r="D28" s="1" t="s">
        <v>192</v>
      </c>
      <c r="E28" s="1" t="s">
        <v>193</v>
      </c>
      <c r="F28" s="1" t="s">
        <v>194</v>
      </c>
      <c r="G28" s="1" t="s">
        <v>195</v>
      </c>
      <c r="H28" s="1" t="s">
        <v>196</v>
      </c>
      <c r="I28" s="1" t="s">
        <v>198</v>
      </c>
      <c r="J28" s="102" t="s">
        <v>197</v>
      </c>
      <c r="K28" s="101"/>
      <c r="L28" s="101"/>
    </row>
    <row r="29" spans="1:12" s="2" customFormat="1" ht="20.149999999999999" customHeight="1" x14ac:dyDescent="0.35">
      <c r="A29" s="4" t="s">
        <v>62</v>
      </c>
      <c r="B29" s="4" t="s">
        <v>127</v>
      </c>
      <c r="C29" s="5">
        <v>21</v>
      </c>
      <c r="D29" s="5"/>
      <c r="E29" s="5">
        <v>16</v>
      </c>
      <c r="F29" s="5">
        <v>40</v>
      </c>
      <c r="G29" s="5">
        <v>78</v>
      </c>
      <c r="H29" s="5">
        <v>71</v>
      </c>
      <c r="I29" s="5">
        <v>12</v>
      </c>
      <c r="J29" s="103">
        <v>7</v>
      </c>
      <c r="K29" s="100"/>
      <c r="L29" s="100"/>
    </row>
    <row r="30" spans="1:12" s="2" customFormat="1" ht="20.149999999999999" customHeight="1" x14ac:dyDescent="0.35">
      <c r="A30" s="6" t="s">
        <v>41</v>
      </c>
      <c r="B30" s="6" t="s">
        <v>170</v>
      </c>
      <c r="C30" s="7">
        <v>104</v>
      </c>
      <c r="D30" s="7">
        <v>521</v>
      </c>
      <c r="E30" s="7">
        <v>255</v>
      </c>
      <c r="F30" s="7">
        <v>361</v>
      </c>
      <c r="G30" s="7">
        <v>144</v>
      </c>
      <c r="H30" s="7">
        <v>14</v>
      </c>
      <c r="I30" s="7">
        <v>12</v>
      </c>
      <c r="J30" s="104">
        <v>15</v>
      </c>
      <c r="K30" s="100"/>
      <c r="L30" s="100"/>
    </row>
    <row r="31" spans="1:12" s="2" customFormat="1" ht="20.149999999999999" customHeight="1" x14ac:dyDescent="0.35">
      <c r="A31" s="4" t="s">
        <v>168</v>
      </c>
      <c r="B31" s="4" t="s">
        <v>165</v>
      </c>
      <c r="C31" s="5">
        <v>26</v>
      </c>
      <c r="D31" s="5">
        <v>13</v>
      </c>
      <c r="E31" s="5"/>
      <c r="F31" s="5">
        <v>6</v>
      </c>
      <c r="G31" s="5">
        <v>12</v>
      </c>
      <c r="H31" s="5"/>
      <c r="I31" s="5"/>
      <c r="J31" s="103"/>
      <c r="K31" s="100"/>
      <c r="L31" s="100"/>
    </row>
    <row r="32" spans="1:12" s="2" customFormat="1" ht="20.149999999999999" customHeight="1" x14ac:dyDescent="0.35">
      <c r="A32" s="6" t="s">
        <v>31</v>
      </c>
      <c r="B32" s="6" t="s">
        <v>103</v>
      </c>
      <c r="C32" s="7">
        <v>3</v>
      </c>
      <c r="D32" s="7">
        <v>15</v>
      </c>
      <c r="E32" s="7">
        <v>5</v>
      </c>
      <c r="F32" s="7">
        <v>5</v>
      </c>
      <c r="G32" s="7">
        <v>13</v>
      </c>
      <c r="H32" s="7">
        <v>15</v>
      </c>
      <c r="I32" s="7">
        <v>5</v>
      </c>
      <c r="J32" s="104">
        <v>1</v>
      </c>
      <c r="K32" s="100"/>
      <c r="L32" s="100"/>
    </row>
    <row r="33" spans="1:12" s="2" customFormat="1" ht="20.149999999999999" customHeight="1" x14ac:dyDescent="0.35">
      <c r="A33" s="4" t="s">
        <v>31</v>
      </c>
      <c r="B33" s="4" t="s">
        <v>107</v>
      </c>
      <c r="C33" s="5">
        <v>0</v>
      </c>
      <c r="D33" s="5">
        <v>0</v>
      </c>
      <c r="E33" s="5">
        <v>1</v>
      </c>
      <c r="F33" s="5">
        <v>1</v>
      </c>
      <c r="G33" s="5">
        <v>0</v>
      </c>
      <c r="H33" s="5">
        <v>0</v>
      </c>
      <c r="I33" s="5">
        <v>0</v>
      </c>
      <c r="J33" s="103">
        <v>0</v>
      </c>
      <c r="K33" s="100"/>
      <c r="L33" s="100"/>
    </row>
    <row r="34" spans="1:12" s="2" customFormat="1" ht="20.149999999999999" customHeight="1" x14ac:dyDescent="0.35">
      <c r="A34" s="6" t="s">
        <v>31</v>
      </c>
      <c r="B34" s="6" t="s">
        <v>105</v>
      </c>
      <c r="C34" s="7">
        <v>2</v>
      </c>
      <c r="D34" s="7">
        <v>3</v>
      </c>
      <c r="E34" s="7">
        <v>6</v>
      </c>
      <c r="F34" s="7">
        <v>51</v>
      </c>
      <c r="G34" s="7">
        <v>81</v>
      </c>
      <c r="H34" s="7">
        <v>4</v>
      </c>
      <c r="I34" s="7">
        <v>3</v>
      </c>
      <c r="J34" s="104">
        <v>1</v>
      </c>
      <c r="K34" s="100"/>
      <c r="L34" s="100"/>
    </row>
    <row r="35" spans="1:12" s="2" customFormat="1" ht="20.149999999999999" customHeight="1" x14ac:dyDescent="0.35">
      <c r="A35" s="4" t="s">
        <v>31</v>
      </c>
      <c r="B35" s="4" t="s">
        <v>106</v>
      </c>
      <c r="C35" s="5">
        <v>0</v>
      </c>
      <c r="D35" s="5">
        <v>0</v>
      </c>
      <c r="E35" s="5">
        <v>9</v>
      </c>
      <c r="F35" s="5">
        <v>1</v>
      </c>
      <c r="G35" s="5">
        <v>0</v>
      </c>
      <c r="H35" s="5">
        <v>0</v>
      </c>
      <c r="I35" s="5">
        <v>0</v>
      </c>
      <c r="J35" s="103">
        <v>0</v>
      </c>
      <c r="K35" s="100"/>
      <c r="L35" s="100"/>
    </row>
    <row r="36" spans="1:12" s="2" customFormat="1" ht="20.149999999999999" customHeight="1" x14ac:dyDescent="0.35">
      <c r="A36" s="6" t="s">
        <v>31</v>
      </c>
      <c r="B36" s="6" t="s">
        <v>70</v>
      </c>
      <c r="C36" s="7">
        <v>1</v>
      </c>
      <c r="D36" s="7">
        <v>3</v>
      </c>
      <c r="E36" s="7">
        <v>1</v>
      </c>
      <c r="F36" s="7">
        <v>0</v>
      </c>
      <c r="G36" s="7">
        <v>1</v>
      </c>
      <c r="H36" s="7">
        <v>0</v>
      </c>
      <c r="I36" s="7">
        <v>0</v>
      </c>
      <c r="J36" s="104"/>
      <c r="K36" s="100"/>
      <c r="L36" s="100"/>
    </row>
    <row r="37" spans="1:12" s="2" customFormat="1" ht="20.149999999999999" customHeight="1" x14ac:dyDescent="0.35">
      <c r="A37" s="4" t="s">
        <v>31</v>
      </c>
      <c r="B37" s="4" t="s">
        <v>104</v>
      </c>
      <c r="C37" s="5">
        <v>1</v>
      </c>
      <c r="D37" s="5">
        <v>2</v>
      </c>
      <c r="E37" s="5">
        <v>1</v>
      </c>
      <c r="F37" s="5">
        <v>0</v>
      </c>
      <c r="G37" s="5">
        <v>1</v>
      </c>
      <c r="H37" s="5">
        <v>0</v>
      </c>
      <c r="I37" s="5">
        <v>0</v>
      </c>
      <c r="J37" s="103">
        <v>0</v>
      </c>
      <c r="K37" s="100"/>
      <c r="L37" s="100"/>
    </row>
    <row r="38" spans="1:12" s="2" customFormat="1" ht="20.149999999999999" customHeight="1" x14ac:dyDescent="0.35">
      <c r="A38" s="6" t="s">
        <v>7</v>
      </c>
      <c r="B38" s="6" t="s">
        <v>131</v>
      </c>
      <c r="C38" s="7">
        <v>5</v>
      </c>
      <c r="D38" s="7"/>
      <c r="E38" s="7"/>
      <c r="F38" s="7"/>
      <c r="G38" s="7"/>
      <c r="H38" s="7"/>
      <c r="I38" s="7"/>
      <c r="J38" s="104"/>
      <c r="K38" s="100"/>
      <c r="L38" s="100"/>
    </row>
    <row r="39" spans="1:12" s="2" customFormat="1" ht="20.149999999999999" customHeight="1" x14ac:dyDescent="0.35">
      <c r="A39" s="4" t="s">
        <v>7</v>
      </c>
      <c r="B39" s="4" t="s">
        <v>82</v>
      </c>
      <c r="C39" s="5">
        <v>9</v>
      </c>
      <c r="D39" s="5"/>
      <c r="E39" s="5"/>
      <c r="F39" s="5"/>
      <c r="G39" s="5"/>
      <c r="H39" s="5"/>
      <c r="I39" s="5"/>
      <c r="J39" s="103"/>
      <c r="K39" s="100"/>
      <c r="L39" s="100"/>
    </row>
    <row r="40" spans="1:12" s="2" customFormat="1" ht="19.5" customHeight="1" x14ac:dyDescent="0.35">
      <c r="A40" s="6" t="s">
        <v>7</v>
      </c>
      <c r="B40" s="6" t="s">
        <v>83</v>
      </c>
      <c r="C40" s="7">
        <v>8</v>
      </c>
      <c r="D40" s="7"/>
      <c r="E40" s="7"/>
      <c r="F40" s="7"/>
      <c r="G40" s="7"/>
      <c r="H40" s="7"/>
      <c r="I40" s="7"/>
      <c r="J40" s="104"/>
      <c r="K40" s="100"/>
      <c r="L40" s="100"/>
    </row>
    <row r="41" spans="1:12" s="2" customFormat="1" ht="20.149999999999999" customHeight="1" x14ac:dyDescent="0.35">
      <c r="A41" s="4" t="s">
        <v>6</v>
      </c>
      <c r="B41" s="4" t="s">
        <v>68</v>
      </c>
      <c r="C41" s="5">
        <v>3</v>
      </c>
      <c r="D41" s="5">
        <v>9</v>
      </c>
      <c r="E41" s="5">
        <v>1</v>
      </c>
      <c r="F41" s="5">
        <v>155</v>
      </c>
      <c r="G41" s="5">
        <v>3</v>
      </c>
      <c r="H41" s="5">
        <v>1</v>
      </c>
      <c r="I41" s="5"/>
      <c r="J41" s="103"/>
      <c r="K41" s="100"/>
      <c r="L41" s="100"/>
    </row>
    <row r="42" spans="1:12" s="2" customFormat="1" ht="20.149999999999999" customHeight="1" x14ac:dyDescent="0.35">
      <c r="A42" s="6" t="s">
        <v>6</v>
      </c>
      <c r="B42" s="6" t="s">
        <v>108</v>
      </c>
      <c r="C42" s="7">
        <v>0</v>
      </c>
      <c r="D42" s="7">
        <v>1</v>
      </c>
      <c r="E42" s="7">
        <v>0</v>
      </c>
      <c r="F42" s="7"/>
      <c r="G42" s="7">
        <v>0</v>
      </c>
      <c r="H42" s="7">
        <v>1</v>
      </c>
      <c r="I42" s="7">
        <v>0</v>
      </c>
      <c r="J42" s="104">
        <v>1</v>
      </c>
      <c r="K42" s="100"/>
      <c r="L42" s="100"/>
    </row>
    <row r="43" spans="1:12" s="2" customFormat="1" ht="20.149999999999999" customHeight="1" x14ac:dyDescent="0.35">
      <c r="A43" s="4" t="s">
        <v>6</v>
      </c>
      <c r="B43" s="4" t="s">
        <v>118</v>
      </c>
      <c r="C43" s="5">
        <v>1</v>
      </c>
      <c r="D43" s="5">
        <v>24</v>
      </c>
      <c r="E43" s="5">
        <v>13</v>
      </c>
      <c r="F43" s="5">
        <v>38</v>
      </c>
      <c r="G43" s="5">
        <v>3</v>
      </c>
      <c r="H43" s="5">
        <v>5</v>
      </c>
      <c r="I43" s="5">
        <v>3</v>
      </c>
      <c r="J43" s="103">
        <v>2</v>
      </c>
      <c r="K43" s="100"/>
      <c r="L43" s="100"/>
    </row>
    <row r="44" spans="1:12" s="2" customFormat="1" ht="20.149999999999999" customHeight="1" x14ac:dyDescent="0.35">
      <c r="A44" s="6" t="s">
        <v>6</v>
      </c>
      <c r="B44" s="6" t="s">
        <v>134</v>
      </c>
      <c r="C44" s="7">
        <v>3</v>
      </c>
      <c r="D44" s="7">
        <v>17</v>
      </c>
      <c r="E44" s="7">
        <v>1</v>
      </c>
      <c r="F44" s="7">
        <v>200</v>
      </c>
      <c r="G44" s="7">
        <v>42</v>
      </c>
      <c r="H44" s="7">
        <v>7</v>
      </c>
      <c r="I44" s="7">
        <v>9</v>
      </c>
      <c r="J44" s="104">
        <v>3</v>
      </c>
      <c r="K44" s="100"/>
      <c r="L44" s="100"/>
    </row>
    <row r="45" spans="1:12" s="2" customFormat="1" ht="20.149999999999999" customHeight="1" x14ac:dyDescent="0.35">
      <c r="A45" s="4" t="s">
        <v>162</v>
      </c>
      <c r="B45" s="4" t="s">
        <v>164</v>
      </c>
      <c r="C45" s="5">
        <v>14</v>
      </c>
      <c r="D45" s="5">
        <v>11</v>
      </c>
      <c r="E45" s="5">
        <v>15</v>
      </c>
      <c r="F45" s="5">
        <v>287</v>
      </c>
      <c r="G45" s="5">
        <v>49</v>
      </c>
      <c r="H45" s="5">
        <v>7</v>
      </c>
      <c r="I45" s="5">
        <v>13</v>
      </c>
      <c r="J45" s="103">
        <v>14</v>
      </c>
      <c r="K45" s="100"/>
      <c r="L45" s="100"/>
    </row>
    <row r="46" spans="1:12" s="2" customFormat="1" ht="20.149999999999999" customHeight="1" x14ac:dyDescent="0.35">
      <c r="A46" s="6" t="s">
        <v>8</v>
      </c>
      <c r="B46" s="6" t="s">
        <v>10</v>
      </c>
      <c r="C46" s="7">
        <v>115</v>
      </c>
      <c r="D46" s="7">
        <v>180</v>
      </c>
      <c r="E46" s="7"/>
      <c r="F46" s="7">
        <v>35</v>
      </c>
      <c r="G46" s="7">
        <v>40</v>
      </c>
      <c r="H46" s="7">
        <v>23</v>
      </c>
      <c r="I46" s="7"/>
      <c r="J46" s="104"/>
      <c r="K46" s="100"/>
      <c r="L46" s="100"/>
    </row>
    <row r="47" spans="1:12" s="2" customFormat="1" ht="20.149999999999999" customHeight="1" x14ac:dyDescent="0.35">
      <c r="A47" s="4" t="s">
        <v>56</v>
      </c>
      <c r="B47" s="4" t="s">
        <v>110</v>
      </c>
      <c r="C47" s="5">
        <v>38</v>
      </c>
      <c r="D47" s="5">
        <v>94</v>
      </c>
      <c r="E47" s="5">
        <v>66</v>
      </c>
      <c r="F47" s="5">
        <v>175</v>
      </c>
      <c r="G47" s="5">
        <v>88</v>
      </c>
      <c r="H47" s="5">
        <v>93</v>
      </c>
      <c r="I47" s="5">
        <v>37</v>
      </c>
      <c r="J47" s="103">
        <v>24</v>
      </c>
      <c r="K47" s="100"/>
      <c r="L47" s="100"/>
    </row>
    <row r="48" spans="1:12" s="2" customFormat="1" ht="20.149999999999999" customHeight="1" x14ac:dyDescent="0.35">
      <c r="A48" s="6" t="s">
        <v>56</v>
      </c>
      <c r="B48" s="6" t="s">
        <v>111</v>
      </c>
      <c r="C48" s="7">
        <v>15</v>
      </c>
      <c r="D48" s="7">
        <v>37</v>
      </c>
      <c r="E48" s="7">
        <v>32</v>
      </c>
      <c r="F48" s="7">
        <v>69</v>
      </c>
      <c r="G48" s="7">
        <v>0</v>
      </c>
      <c r="H48" s="7">
        <v>40</v>
      </c>
      <c r="I48" s="7">
        <v>8</v>
      </c>
      <c r="J48" s="104">
        <v>17</v>
      </c>
      <c r="K48" s="100"/>
      <c r="L48" s="100"/>
    </row>
    <row r="49" spans="1:12" s="2" customFormat="1" ht="20.149999999999999" customHeight="1" x14ac:dyDescent="0.35">
      <c r="A49" s="4" t="s">
        <v>23</v>
      </c>
      <c r="B49" s="4" t="s">
        <v>113</v>
      </c>
      <c r="C49" s="5">
        <v>21</v>
      </c>
      <c r="D49" s="5">
        <v>29</v>
      </c>
      <c r="E49" s="5">
        <v>11</v>
      </c>
      <c r="F49" s="5">
        <v>11</v>
      </c>
      <c r="G49" s="5">
        <v>1</v>
      </c>
      <c r="H49" s="5">
        <v>4</v>
      </c>
      <c r="I49" s="5">
        <v>1</v>
      </c>
      <c r="J49" s="103">
        <v>0</v>
      </c>
      <c r="K49" s="100"/>
      <c r="L49" s="100"/>
    </row>
    <row r="50" spans="1:12" s="2" customFormat="1" ht="20.149999999999999" customHeight="1" x14ac:dyDescent="0.35">
      <c r="A50" s="6" t="s">
        <v>23</v>
      </c>
      <c r="B50" s="6" t="s">
        <v>38</v>
      </c>
      <c r="C50" s="7">
        <v>0</v>
      </c>
      <c r="D50" s="7"/>
      <c r="E50" s="7">
        <v>6</v>
      </c>
      <c r="F50" s="7">
        <v>4</v>
      </c>
      <c r="G50" s="7">
        <v>2</v>
      </c>
      <c r="H50" s="7">
        <v>3</v>
      </c>
      <c r="I50" s="7">
        <v>1</v>
      </c>
      <c r="J50" s="104">
        <v>1</v>
      </c>
      <c r="K50" s="100"/>
      <c r="L50" s="100"/>
    </row>
    <row r="51" spans="1:12" s="2" customFormat="1" ht="20.149999999999999" customHeight="1" x14ac:dyDescent="0.35">
      <c r="A51" s="4" t="s">
        <v>25</v>
      </c>
      <c r="B51" s="4" t="s">
        <v>123</v>
      </c>
      <c r="C51" s="5">
        <v>7</v>
      </c>
      <c r="D51" s="5">
        <v>14</v>
      </c>
      <c r="E51" s="5">
        <v>21</v>
      </c>
      <c r="F51" s="5"/>
      <c r="G51" s="5"/>
      <c r="H51" s="5">
        <v>850</v>
      </c>
      <c r="I51" s="5">
        <v>9</v>
      </c>
      <c r="J51" s="103">
        <v>20</v>
      </c>
      <c r="K51" s="100"/>
      <c r="L51" s="100"/>
    </row>
    <row r="52" spans="1:12" s="2" customFormat="1" ht="19.5" customHeight="1" x14ac:dyDescent="0.35">
      <c r="A52" s="6" t="s">
        <v>25</v>
      </c>
      <c r="B52" s="6" t="s">
        <v>29</v>
      </c>
      <c r="C52" s="7">
        <v>8</v>
      </c>
      <c r="D52" s="7"/>
      <c r="E52" s="7"/>
      <c r="F52" s="7"/>
      <c r="G52" s="7"/>
      <c r="H52" s="7"/>
      <c r="I52" s="7"/>
      <c r="J52" s="104"/>
      <c r="K52" s="100"/>
      <c r="L52" s="100"/>
    </row>
    <row r="53" spans="1:12" s="2" customFormat="1" ht="0.75" customHeight="1" x14ac:dyDescent="0.35">
      <c r="A53" s="98"/>
      <c r="B53" s="98"/>
      <c r="C53" s="99"/>
      <c r="D53" s="99"/>
      <c r="E53" s="99"/>
      <c r="F53" s="99"/>
      <c r="G53" s="99"/>
      <c r="H53" s="99"/>
      <c r="I53" s="99"/>
      <c r="J53" s="99"/>
      <c r="K53" s="100"/>
      <c r="L53" s="100"/>
    </row>
    <row r="54" spans="1:12" ht="18.75" customHeight="1" x14ac:dyDescent="0.35">
      <c r="A54" s="20" t="s">
        <v>200</v>
      </c>
    </row>
    <row r="55" spans="1:12" ht="29" x14ac:dyDescent="0.35">
      <c r="A55" s="3" t="s">
        <v>0</v>
      </c>
      <c r="B55" s="3" t="s">
        <v>1</v>
      </c>
      <c r="C55" s="1" t="s">
        <v>181</v>
      </c>
      <c r="D55" s="1" t="s">
        <v>182</v>
      </c>
      <c r="E55" s="1" t="s">
        <v>183</v>
      </c>
      <c r="F55" s="1" t="s">
        <v>184</v>
      </c>
      <c r="G55" s="1" t="s">
        <v>185</v>
      </c>
      <c r="H55" s="1" t="s">
        <v>186</v>
      </c>
      <c r="I55" s="1" t="s">
        <v>187</v>
      </c>
      <c r="J55" s="1" t="s">
        <v>188</v>
      </c>
      <c r="K55" s="1" t="s">
        <v>189</v>
      </c>
      <c r="L55" s="1" t="s">
        <v>190</v>
      </c>
    </row>
    <row r="56" spans="1:12" s="2" customFormat="1" ht="20.149999999999999" customHeight="1" x14ac:dyDescent="0.35">
      <c r="A56" s="4" t="s">
        <v>15</v>
      </c>
      <c r="B56" s="4" t="s">
        <v>148</v>
      </c>
      <c r="C56" s="5"/>
      <c r="D56" s="5"/>
      <c r="E56" s="5">
        <v>0</v>
      </c>
      <c r="F56" s="5">
        <v>0</v>
      </c>
      <c r="G56" s="5">
        <v>0</v>
      </c>
      <c r="H56" s="5">
        <v>2</v>
      </c>
      <c r="I56" s="5">
        <v>0</v>
      </c>
      <c r="J56" s="5">
        <v>1</v>
      </c>
      <c r="K56" s="5">
        <v>0</v>
      </c>
      <c r="L56" s="5">
        <v>2</v>
      </c>
    </row>
    <row r="57" spans="1:12" s="2" customFormat="1" ht="20.149999999999999" customHeight="1" x14ac:dyDescent="0.35">
      <c r="A57" s="6" t="s">
        <v>33</v>
      </c>
      <c r="B57" s="6" t="s">
        <v>34</v>
      </c>
      <c r="C57" s="7">
        <v>0</v>
      </c>
      <c r="D57" s="7">
        <v>0</v>
      </c>
      <c r="E57" s="7">
        <v>0</v>
      </c>
      <c r="F57" s="7">
        <v>0</v>
      </c>
      <c r="G57" s="7">
        <v>1</v>
      </c>
      <c r="H57" s="7">
        <v>0</v>
      </c>
      <c r="I57" s="7">
        <v>0</v>
      </c>
      <c r="J57" s="7">
        <v>1</v>
      </c>
      <c r="K57" s="7">
        <v>0</v>
      </c>
      <c r="L57" s="7">
        <v>3</v>
      </c>
    </row>
    <row r="58" spans="1:12" s="2" customFormat="1" ht="20.149999999999999" customHeight="1" x14ac:dyDescent="0.35">
      <c r="A58" s="4" t="s">
        <v>43</v>
      </c>
      <c r="B58" s="4" t="s">
        <v>160</v>
      </c>
      <c r="C58" s="5"/>
      <c r="D58" s="5"/>
      <c r="E58" s="5"/>
      <c r="F58" s="5"/>
      <c r="G58" s="5"/>
      <c r="H58" s="5">
        <v>14</v>
      </c>
      <c r="I58" s="5">
        <v>12</v>
      </c>
      <c r="J58" s="5">
        <v>9</v>
      </c>
      <c r="K58" s="5">
        <v>0</v>
      </c>
      <c r="L58" s="5">
        <v>0</v>
      </c>
    </row>
    <row r="59" spans="1:12" s="2" customFormat="1" ht="20.149999999999999" customHeight="1" x14ac:dyDescent="0.35">
      <c r="A59" s="6" t="s">
        <v>43</v>
      </c>
      <c r="B59" s="6" t="s">
        <v>44</v>
      </c>
      <c r="C59" s="7"/>
      <c r="D59" s="7"/>
      <c r="E59" s="7"/>
      <c r="F59" s="7"/>
      <c r="G59" s="7"/>
      <c r="H59" s="7">
        <v>19</v>
      </c>
      <c r="I59" s="7">
        <v>9</v>
      </c>
      <c r="J59" s="7"/>
      <c r="K59" s="7"/>
      <c r="L59" s="7"/>
    </row>
    <row r="60" spans="1:12" s="2" customFormat="1" ht="20.149999999999999" customHeight="1" x14ac:dyDescent="0.35">
      <c r="A60" s="4" t="s">
        <v>24</v>
      </c>
      <c r="B60" s="4" t="s">
        <v>74</v>
      </c>
      <c r="C60" s="5"/>
      <c r="D60" s="5">
        <v>0</v>
      </c>
      <c r="E60" s="5">
        <v>1</v>
      </c>
      <c r="F60" s="5">
        <v>14</v>
      </c>
      <c r="G60" s="5">
        <v>12</v>
      </c>
      <c r="H60" s="5">
        <v>6</v>
      </c>
      <c r="I60" s="5">
        <v>7</v>
      </c>
      <c r="J60" s="5">
        <v>32</v>
      </c>
      <c r="K60" s="5">
        <v>2</v>
      </c>
      <c r="L60" s="5">
        <v>4</v>
      </c>
    </row>
    <row r="61" spans="1:12" s="2" customFormat="1" ht="20.149999999999999" customHeight="1" x14ac:dyDescent="0.35">
      <c r="A61" s="6" t="s">
        <v>64</v>
      </c>
      <c r="B61" s="6" t="s">
        <v>93</v>
      </c>
      <c r="C61" s="7">
        <v>0</v>
      </c>
      <c r="D61" s="7">
        <v>0</v>
      </c>
      <c r="E61" s="7">
        <v>1</v>
      </c>
      <c r="F61" s="7">
        <v>0</v>
      </c>
      <c r="G61" s="7">
        <v>5</v>
      </c>
      <c r="H61" s="7">
        <v>6</v>
      </c>
      <c r="I61" s="7">
        <v>9</v>
      </c>
      <c r="J61" s="7">
        <v>2</v>
      </c>
      <c r="K61" s="7">
        <v>1</v>
      </c>
      <c r="L61" s="7">
        <v>0</v>
      </c>
    </row>
    <row r="62" spans="1:12" s="2" customFormat="1" ht="20.149999999999999" customHeight="1" x14ac:dyDescent="0.35">
      <c r="A62" s="4" t="s">
        <v>63</v>
      </c>
      <c r="B62" s="4" t="s">
        <v>129</v>
      </c>
      <c r="C62" s="5"/>
      <c r="D62" s="5"/>
      <c r="E62" s="5">
        <v>0</v>
      </c>
      <c r="F62" s="5">
        <v>6</v>
      </c>
      <c r="G62" s="5">
        <v>0</v>
      </c>
      <c r="H62" s="5">
        <v>0</v>
      </c>
      <c r="I62" s="5"/>
      <c r="J62" s="5">
        <v>0</v>
      </c>
      <c r="K62" s="5">
        <v>0</v>
      </c>
      <c r="L62" s="5">
        <v>0</v>
      </c>
    </row>
    <row r="63" spans="1:12" s="2" customFormat="1" ht="20.149999999999999" customHeight="1" x14ac:dyDescent="0.35">
      <c r="A63" s="6" t="s">
        <v>19</v>
      </c>
      <c r="B63" s="6" t="s">
        <v>88</v>
      </c>
      <c r="C63" s="7">
        <v>0</v>
      </c>
      <c r="D63" s="7">
        <v>0</v>
      </c>
      <c r="E63" s="7"/>
      <c r="F63" s="7">
        <v>35</v>
      </c>
      <c r="G63" s="7">
        <v>157</v>
      </c>
      <c r="H63" s="7"/>
      <c r="I63" s="7">
        <v>55</v>
      </c>
      <c r="J63" s="7"/>
      <c r="K63" s="7"/>
      <c r="L63" s="7"/>
    </row>
    <row r="64" spans="1:12" s="2" customFormat="1" ht="20.149999999999999" customHeight="1" x14ac:dyDescent="0.35">
      <c r="A64" s="4" t="s">
        <v>19</v>
      </c>
      <c r="B64" s="4" t="s">
        <v>112</v>
      </c>
      <c r="C64" s="5">
        <v>0</v>
      </c>
      <c r="D64" s="5">
        <v>0</v>
      </c>
      <c r="E64" s="5">
        <v>0</v>
      </c>
      <c r="F64" s="5">
        <v>12</v>
      </c>
      <c r="G64" s="5">
        <v>1</v>
      </c>
      <c r="H64" s="5">
        <v>0</v>
      </c>
      <c r="I64" s="5">
        <v>0</v>
      </c>
      <c r="J64" s="5">
        <v>0</v>
      </c>
      <c r="K64" s="5"/>
      <c r="L64" s="5"/>
    </row>
    <row r="65" spans="1:12" s="2" customFormat="1" ht="20.149999999999999" customHeight="1" x14ac:dyDescent="0.35">
      <c r="A65" s="6" t="s">
        <v>19</v>
      </c>
      <c r="B65" s="6" t="s">
        <v>119</v>
      </c>
      <c r="C65" s="7"/>
      <c r="D65" s="7">
        <v>0</v>
      </c>
      <c r="E65" s="7">
        <v>1</v>
      </c>
      <c r="F65" s="7">
        <v>35</v>
      </c>
      <c r="G65" s="7">
        <v>18</v>
      </c>
      <c r="H65" s="7">
        <v>1</v>
      </c>
      <c r="I65" s="7">
        <v>1</v>
      </c>
      <c r="J65" s="7"/>
      <c r="K65" s="7">
        <v>15</v>
      </c>
      <c r="L65" s="7">
        <v>0</v>
      </c>
    </row>
    <row r="66" spans="1:12" s="2" customFormat="1" ht="20.149999999999999" customHeight="1" x14ac:dyDescent="0.35">
      <c r="A66" s="4" t="s">
        <v>19</v>
      </c>
      <c r="B66" s="4" t="s">
        <v>151</v>
      </c>
      <c r="C66" s="5"/>
      <c r="D66" s="5">
        <v>0</v>
      </c>
      <c r="E66" s="5">
        <v>0</v>
      </c>
      <c r="F66" s="5">
        <v>2</v>
      </c>
      <c r="G66" s="5">
        <v>20</v>
      </c>
      <c r="H66" s="5">
        <v>0</v>
      </c>
      <c r="I66" s="5">
        <v>0</v>
      </c>
      <c r="J66" s="5"/>
      <c r="K66" s="5">
        <v>4</v>
      </c>
      <c r="L66" s="5">
        <v>0</v>
      </c>
    </row>
    <row r="67" spans="1:12" s="2" customFormat="1" ht="19.5" customHeight="1" x14ac:dyDescent="0.35">
      <c r="A67" s="6" t="s">
        <v>19</v>
      </c>
      <c r="B67" s="6" t="s">
        <v>120</v>
      </c>
      <c r="C67" s="7"/>
      <c r="D67" s="7">
        <v>0</v>
      </c>
      <c r="E67" s="7">
        <v>2</v>
      </c>
      <c r="F67" s="7">
        <v>102</v>
      </c>
      <c r="G67" s="7">
        <v>27</v>
      </c>
      <c r="H67" s="7">
        <v>3</v>
      </c>
      <c r="I67" s="7">
        <v>2</v>
      </c>
      <c r="J67" s="7">
        <v>5</v>
      </c>
      <c r="K67" s="7">
        <v>7</v>
      </c>
      <c r="L67" s="7">
        <v>0</v>
      </c>
    </row>
    <row r="68" spans="1:12" s="2" customFormat="1" ht="20.149999999999999" customHeight="1" x14ac:dyDescent="0.35">
      <c r="A68" s="4" t="s">
        <v>19</v>
      </c>
      <c r="B68" s="4" t="s">
        <v>84</v>
      </c>
      <c r="C68" s="5">
        <v>1</v>
      </c>
      <c r="D68" s="5">
        <v>0</v>
      </c>
      <c r="E68" s="5">
        <v>1</v>
      </c>
      <c r="F68" s="5">
        <v>18</v>
      </c>
      <c r="G68" s="5">
        <v>21</v>
      </c>
      <c r="H68" s="5">
        <v>4</v>
      </c>
      <c r="I68" s="5">
        <v>4</v>
      </c>
      <c r="J68" s="5">
        <v>1</v>
      </c>
      <c r="K68" s="5">
        <v>1</v>
      </c>
      <c r="L68" s="5">
        <v>0</v>
      </c>
    </row>
    <row r="69" spans="1:12" s="2" customFormat="1" ht="20.149999999999999" customHeight="1" x14ac:dyDescent="0.35">
      <c r="A69" s="6" t="s">
        <v>19</v>
      </c>
      <c r="B69" s="6" t="s">
        <v>85</v>
      </c>
      <c r="C69" s="7">
        <v>0</v>
      </c>
      <c r="D69" s="7">
        <v>0</v>
      </c>
      <c r="E69" s="7">
        <v>1</v>
      </c>
      <c r="F69" s="7">
        <v>18</v>
      </c>
      <c r="G69" s="7">
        <v>25</v>
      </c>
      <c r="H69" s="7">
        <v>0</v>
      </c>
      <c r="I69" s="7">
        <v>2</v>
      </c>
      <c r="J69" s="7">
        <v>1</v>
      </c>
      <c r="K69" s="7">
        <v>3</v>
      </c>
      <c r="L69" s="7">
        <v>0</v>
      </c>
    </row>
    <row r="70" spans="1:12" s="2" customFormat="1" ht="20.149999999999999" customHeight="1" x14ac:dyDescent="0.35">
      <c r="A70" s="4" t="s">
        <v>19</v>
      </c>
      <c r="B70" s="4" t="s">
        <v>116</v>
      </c>
      <c r="C70" s="5">
        <v>0</v>
      </c>
      <c r="D70" s="5">
        <v>0</v>
      </c>
      <c r="E70" s="5">
        <v>0</v>
      </c>
      <c r="F70" s="5">
        <v>5</v>
      </c>
      <c r="G70" s="5">
        <v>5</v>
      </c>
      <c r="H70" s="5">
        <v>6</v>
      </c>
      <c r="I70" s="5">
        <v>2</v>
      </c>
      <c r="J70" s="5">
        <v>0</v>
      </c>
      <c r="K70" s="5">
        <v>1</v>
      </c>
      <c r="L70" s="5">
        <v>0</v>
      </c>
    </row>
    <row r="71" spans="1:12" s="2" customFormat="1" ht="20.149999999999999" customHeight="1" x14ac:dyDescent="0.35">
      <c r="A71" s="6" t="s">
        <v>19</v>
      </c>
      <c r="B71" s="6" t="s">
        <v>115</v>
      </c>
      <c r="C71" s="7">
        <v>2</v>
      </c>
      <c r="D71" s="7">
        <v>0</v>
      </c>
      <c r="E71" s="7">
        <v>1</v>
      </c>
      <c r="F71" s="7">
        <v>4</v>
      </c>
      <c r="G71" s="7">
        <v>11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</row>
    <row r="72" spans="1:12" s="2" customFormat="1" ht="20.149999999999999" customHeight="1" x14ac:dyDescent="0.35">
      <c r="A72" s="4" t="s">
        <v>37</v>
      </c>
      <c r="B72" s="4" t="s">
        <v>71</v>
      </c>
      <c r="C72" s="5"/>
      <c r="D72" s="5">
        <v>0</v>
      </c>
      <c r="E72" s="5">
        <v>1</v>
      </c>
      <c r="F72" s="5">
        <v>30</v>
      </c>
      <c r="G72" s="5">
        <v>59</v>
      </c>
      <c r="H72" s="5">
        <v>8</v>
      </c>
      <c r="I72" s="5">
        <v>2</v>
      </c>
      <c r="J72" s="5">
        <v>0</v>
      </c>
      <c r="K72" s="5">
        <v>0</v>
      </c>
      <c r="L72" s="5">
        <v>1</v>
      </c>
    </row>
    <row r="73" spans="1:12" s="2" customFormat="1" ht="20.149999999999999" customHeight="1" x14ac:dyDescent="0.35">
      <c r="A73" s="6" t="s">
        <v>37</v>
      </c>
      <c r="B73" s="6" t="s">
        <v>94</v>
      </c>
      <c r="C73" s="7">
        <v>0</v>
      </c>
      <c r="D73" s="7">
        <v>0</v>
      </c>
      <c r="E73" s="7">
        <v>0</v>
      </c>
      <c r="F73" s="7">
        <v>2</v>
      </c>
      <c r="G73" s="7">
        <v>6</v>
      </c>
      <c r="H73" s="7">
        <v>4</v>
      </c>
      <c r="I73" s="7">
        <v>3</v>
      </c>
      <c r="J73" s="7">
        <v>2</v>
      </c>
      <c r="K73" s="7">
        <v>0</v>
      </c>
      <c r="L73" s="7">
        <v>0</v>
      </c>
    </row>
    <row r="74" spans="1:12" s="2" customFormat="1" ht="20.149999999999999" customHeight="1" x14ac:dyDescent="0.35">
      <c r="A74" s="4" t="s">
        <v>16</v>
      </c>
      <c r="B74" s="4" t="s">
        <v>149</v>
      </c>
      <c r="C74" s="5"/>
      <c r="D74" s="5"/>
      <c r="E74" s="5">
        <v>0</v>
      </c>
      <c r="F74" s="5">
        <v>9</v>
      </c>
      <c r="G74" s="5"/>
      <c r="H74" s="5"/>
      <c r="I74" s="5"/>
      <c r="J74" s="5"/>
      <c r="K74" s="5"/>
      <c r="L74" s="5">
        <v>0</v>
      </c>
    </row>
    <row r="75" spans="1:12" s="2" customFormat="1" ht="20.149999999999999" customHeight="1" x14ac:dyDescent="0.35">
      <c r="A75" s="6" t="s">
        <v>16</v>
      </c>
      <c r="B75" s="6" t="s">
        <v>17</v>
      </c>
      <c r="C75" s="7"/>
      <c r="D75" s="7"/>
      <c r="E75" s="7">
        <v>0</v>
      </c>
      <c r="F75" s="7">
        <v>4</v>
      </c>
      <c r="G75" s="7">
        <v>2</v>
      </c>
      <c r="H75" s="7">
        <v>8</v>
      </c>
      <c r="I75" s="7">
        <v>1</v>
      </c>
      <c r="J75" s="7">
        <v>10</v>
      </c>
      <c r="K75" s="7">
        <v>1</v>
      </c>
      <c r="L75" s="7">
        <v>7</v>
      </c>
    </row>
    <row r="76" spans="1:12" s="2" customFormat="1" ht="20.149999999999999" customHeight="1" x14ac:dyDescent="0.35">
      <c r="A76" s="4" t="s">
        <v>16</v>
      </c>
      <c r="B76" s="4" t="s">
        <v>16</v>
      </c>
      <c r="C76" s="5">
        <v>0</v>
      </c>
      <c r="D76" s="5">
        <v>0</v>
      </c>
      <c r="E76" s="5">
        <v>0</v>
      </c>
      <c r="F76" s="5">
        <v>8</v>
      </c>
      <c r="G76" s="5">
        <v>6</v>
      </c>
      <c r="H76" s="5">
        <v>18</v>
      </c>
      <c r="I76" s="5">
        <v>14</v>
      </c>
      <c r="J76" s="5">
        <v>11</v>
      </c>
      <c r="K76" s="5">
        <v>1</v>
      </c>
      <c r="L76" s="5">
        <v>0</v>
      </c>
    </row>
    <row r="77" spans="1:12" s="2" customFormat="1" ht="20.149999999999999" customHeight="1" x14ac:dyDescent="0.35">
      <c r="A77" s="6" t="s">
        <v>69</v>
      </c>
      <c r="B77" s="6" t="s">
        <v>49</v>
      </c>
      <c r="C77" s="7"/>
      <c r="D77" s="7">
        <v>5</v>
      </c>
      <c r="E77" s="7">
        <v>4</v>
      </c>
      <c r="F77" s="7">
        <v>8</v>
      </c>
      <c r="G77" s="7">
        <v>1</v>
      </c>
      <c r="H77" s="7">
        <v>3</v>
      </c>
      <c r="I77" s="7">
        <v>4</v>
      </c>
      <c r="J77" s="7">
        <v>5</v>
      </c>
      <c r="K77" s="7">
        <v>1</v>
      </c>
      <c r="L77" s="7"/>
    </row>
    <row r="78" spans="1:12" s="2" customFormat="1" ht="20.149999999999999" customHeight="1" x14ac:dyDescent="0.35">
      <c r="A78" s="4" t="s">
        <v>26</v>
      </c>
      <c r="B78" s="4" t="s">
        <v>30</v>
      </c>
      <c r="C78" s="5"/>
      <c r="D78" s="5">
        <v>0</v>
      </c>
      <c r="E78" s="5">
        <v>44</v>
      </c>
      <c r="F78" s="5">
        <v>139</v>
      </c>
      <c r="G78" s="5">
        <v>53</v>
      </c>
      <c r="H78" s="5">
        <v>83</v>
      </c>
      <c r="I78" s="5">
        <v>1</v>
      </c>
      <c r="J78" s="5">
        <v>2</v>
      </c>
      <c r="K78" s="5">
        <v>5</v>
      </c>
      <c r="L78" s="5">
        <v>1</v>
      </c>
    </row>
    <row r="79" spans="1:12" s="2" customFormat="1" ht="20.149999999999999" customHeight="1" x14ac:dyDescent="0.35">
      <c r="A79" s="6" t="s">
        <v>26</v>
      </c>
      <c r="B79" s="6" t="s">
        <v>155</v>
      </c>
      <c r="C79" s="7"/>
      <c r="D79" s="7"/>
      <c r="E79" s="7"/>
      <c r="F79" s="7">
        <v>79</v>
      </c>
      <c r="G79" s="7">
        <v>143</v>
      </c>
      <c r="H79" s="7"/>
      <c r="I79" s="7">
        <v>11</v>
      </c>
      <c r="J79" s="7">
        <v>0</v>
      </c>
      <c r="K79" s="7">
        <v>0</v>
      </c>
      <c r="L79" s="7">
        <v>0</v>
      </c>
    </row>
    <row r="80" spans="1:12" ht="18.75" customHeight="1" x14ac:dyDescent="0.35">
      <c r="A80" s="20" t="s">
        <v>200</v>
      </c>
    </row>
    <row r="81" spans="1:12" ht="29" x14ac:dyDescent="0.35">
      <c r="A81" s="3" t="s">
        <v>0</v>
      </c>
      <c r="B81" s="3" t="s">
        <v>1</v>
      </c>
      <c r="C81" s="1" t="s">
        <v>191</v>
      </c>
      <c r="D81" s="1" t="s">
        <v>192</v>
      </c>
      <c r="E81" s="1" t="s">
        <v>193</v>
      </c>
      <c r="F81" s="1" t="s">
        <v>194</v>
      </c>
      <c r="G81" s="1" t="s">
        <v>195</v>
      </c>
      <c r="H81" s="1" t="s">
        <v>196</v>
      </c>
      <c r="I81" s="1" t="s">
        <v>198</v>
      </c>
      <c r="J81" s="1" t="s">
        <v>197</v>
      </c>
      <c r="K81" s="105"/>
      <c r="L81" s="101"/>
    </row>
    <row r="82" spans="1:12" s="2" customFormat="1" ht="20.149999999999999" customHeight="1" x14ac:dyDescent="0.35">
      <c r="A82" s="4" t="s">
        <v>15</v>
      </c>
      <c r="B82" s="4" t="s">
        <v>148</v>
      </c>
      <c r="C82" s="5"/>
      <c r="D82" s="5">
        <v>4</v>
      </c>
      <c r="E82" s="5">
        <v>10</v>
      </c>
      <c r="F82" s="5">
        <v>5</v>
      </c>
      <c r="G82" s="5">
        <v>1</v>
      </c>
      <c r="H82" s="5">
        <v>0</v>
      </c>
      <c r="I82" s="5">
        <v>7</v>
      </c>
      <c r="J82" s="5">
        <v>7</v>
      </c>
      <c r="K82" s="106"/>
      <c r="L82" s="100"/>
    </row>
    <row r="83" spans="1:12" s="2" customFormat="1" ht="20.149999999999999" customHeight="1" x14ac:dyDescent="0.35">
      <c r="A83" s="6" t="s">
        <v>33</v>
      </c>
      <c r="B83" s="6" t="s">
        <v>34</v>
      </c>
      <c r="C83" s="7">
        <v>1</v>
      </c>
      <c r="D83" s="7">
        <v>3</v>
      </c>
      <c r="E83" s="7">
        <v>4</v>
      </c>
      <c r="F83" s="7">
        <v>33</v>
      </c>
      <c r="G83" s="7">
        <v>2</v>
      </c>
      <c r="H83" s="7">
        <v>0</v>
      </c>
      <c r="I83" s="7">
        <v>0</v>
      </c>
      <c r="J83" s="7">
        <v>0</v>
      </c>
      <c r="K83" s="106"/>
      <c r="L83" s="100"/>
    </row>
    <row r="84" spans="1:12" s="2" customFormat="1" ht="20.149999999999999" customHeight="1" x14ac:dyDescent="0.35">
      <c r="A84" s="4" t="s">
        <v>43</v>
      </c>
      <c r="B84" s="4" t="s">
        <v>160</v>
      </c>
      <c r="C84" s="5">
        <v>1</v>
      </c>
      <c r="D84" s="5"/>
      <c r="E84" s="5">
        <v>3</v>
      </c>
      <c r="F84" s="5">
        <v>1</v>
      </c>
      <c r="G84" s="5">
        <v>2</v>
      </c>
      <c r="H84" s="5">
        <v>0</v>
      </c>
      <c r="I84" s="5">
        <v>3</v>
      </c>
      <c r="J84" s="5">
        <v>0</v>
      </c>
      <c r="K84" s="106"/>
      <c r="L84" s="100"/>
    </row>
    <row r="85" spans="1:12" s="2" customFormat="1" ht="20.149999999999999" customHeight="1" x14ac:dyDescent="0.35">
      <c r="A85" s="6" t="s">
        <v>43</v>
      </c>
      <c r="B85" s="6" t="s">
        <v>44</v>
      </c>
      <c r="C85" s="7"/>
      <c r="D85" s="7"/>
      <c r="E85" s="7"/>
      <c r="F85" s="7"/>
      <c r="G85" s="7"/>
      <c r="H85" s="7"/>
      <c r="I85" s="7"/>
      <c r="J85" s="7"/>
      <c r="K85" s="106"/>
      <c r="L85" s="100"/>
    </row>
    <row r="86" spans="1:12" s="2" customFormat="1" ht="20.149999999999999" customHeight="1" x14ac:dyDescent="0.35">
      <c r="A86" s="4" t="s">
        <v>24</v>
      </c>
      <c r="B86" s="4" t="s">
        <v>74</v>
      </c>
      <c r="C86" s="5">
        <v>0</v>
      </c>
      <c r="D86" s="5">
        <v>6</v>
      </c>
      <c r="E86" s="5">
        <v>0</v>
      </c>
      <c r="F86" s="5">
        <v>5</v>
      </c>
      <c r="G86" s="5">
        <v>2</v>
      </c>
      <c r="H86" s="5">
        <v>3</v>
      </c>
      <c r="I86" s="5">
        <v>4</v>
      </c>
      <c r="J86" s="5">
        <v>0</v>
      </c>
      <c r="K86" s="106"/>
      <c r="L86" s="100"/>
    </row>
    <row r="87" spans="1:12" s="2" customFormat="1" ht="20.149999999999999" customHeight="1" x14ac:dyDescent="0.35">
      <c r="A87" s="6" t="s">
        <v>64</v>
      </c>
      <c r="B87" s="6" t="s">
        <v>93</v>
      </c>
      <c r="C87" s="7">
        <v>13</v>
      </c>
      <c r="D87" s="7"/>
      <c r="E87" s="7">
        <v>19</v>
      </c>
      <c r="F87" s="7"/>
      <c r="G87" s="7">
        <v>17</v>
      </c>
      <c r="H87" s="7">
        <v>0</v>
      </c>
      <c r="I87" s="7">
        <v>2</v>
      </c>
      <c r="J87" s="7">
        <v>0</v>
      </c>
      <c r="K87" s="106"/>
      <c r="L87" s="100"/>
    </row>
    <row r="88" spans="1:12" s="2" customFormat="1" ht="20.149999999999999" customHeight="1" x14ac:dyDescent="0.35">
      <c r="A88" s="4" t="s">
        <v>63</v>
      </c>
      <c r="B88" s="4" t="s">
        <v>129</v>
      </c>
      <c r="C88" s="5"/>
      <c r="D88" s="5">
        <v>4</v>
      </c>
      <c r="E88" s="5">
        <v>3</v>
      </c>
      <c r="F88" s="5"/>
      <c r="G88" s="5">
        <v>2</v>
      </c>
      <c r="H88" s="5"/>
      <c r="I88" s="5">
        <v>1</v>
      </c>
      <c r="J88" s="5">
        <v>0</v>
      </c>
      <c r="K88" s="106"/>
      <c r="L88" s="100"/>
    </row>
    <row r="89" spans="1:12" s="2" customFormat="1" ht="20.149999999999999" customHeight="1" x14ac:dyDescent="0.35">
      <c r="A89" s="6" t="s">
        <v>19</v>
      </c>
      <c r="B89" s="6" t="s">
        <v>88</v>
      </c>
      <c r="C89" s="7"/>
      <c r="D89" s="7"/>
      <c r="E89" s="7"/>
      <c r="F89" s="7"/>
      <c r="G89" s="7"/>
      <c r="H89" s="7"/>
      <c r="I89" s="7"/>
      <c r="J89" s="7"/>
      <c r="K89" s="106"/>
      <c r="L89" s="100"/>
    </row>
    <row r="90" spans="1:12" s="2" customFormat="1" ht="20.149999999999999" customHeight="1" x14ac:dyDescent="0.35">
      <c r="A90" s="4" t="s">
        <v>19</v>
      </c>
      <c r="B90" s="4" t="s">
        <v>112</v>
      </c>
      <c r="C90" s="5"/>
      <c r="D90" s="5"/>
      <c r="E90" s="5"/>
      <c r="F90" s="5"/>
      <c r="G90" s="5"/>
      <c r="H90" s="5">
        <v>0</v>
      </c>
      <c r="I90" s="5"/>
      <c r="J90" s="5"/>
      <c r="K90" s="106"/>
      <c r="L90" s="100"/>
    </row>
    <row r="91" spans="1:12" s="2" customFormat="1" ht="20.149999999999999" customHeight="1" x14ac:dyDescent="0.35">
      <c r="A91" s="6" t="s">
        <v>19</v>
      </c>
      <c r="B91" s="6" t="s">
        <v>119</v>
      </c>
      <c r="C91" s="7"/>
      <c r="D91" s="7">
        <v>1</v>
      </c>
      <c r="E91" s="7"/>
      <c r="F91" s="7"/>
      <c r="G91" s="7"/>
      <c r="H91" s="7"/>
      <c r="I91" s="7">
        <v>0</v>
      </c>
      <c r="J91" s="7"/>
      <c r="K91" s="106"/>
      <c r="L91" s="100"/>
    </row>
    <row r="92" spans="1:12" s="2" customFormat="1" ht="20.149999999999999" customHeight="1" x14ac:dyDescent="0.35">
      <c r="A92" s="4" t="s">
        <v>19</v>
      </c>
      <c r="B92" s="4" t="s">
        <v>151</v>
      </c>
      <c r="C92" s="5"/>
      <c r="D92" s="5">
        <v>0</v>
      </c>
      <c r="E92" s="5"/>
      <c r="F92" s="5"/>
      <c r="G92" s="5"/>
      <c r="H92" s="5"/>
      <c r="I92" s="5">
        <v>0</v>
      </c>
      <c r="J92" s="5"/>
      <c r="K92" s="106"/>
      <c r="L92" s="100"/>
    </row>
    <row r="93" spans="1:12" s="2" customFormat="1" ht="19.5" customHeight="1" x14ac:dyDescent="0.35">
      <c r="A93" s="6" t="s">
        <v>19</v>
      </c>
      <c r="B93" s="6" t="s">
        <v>120</v>
      </c>
      <c r="C93" s="7">
        <v>0</v>
      </c>
      <c r="D93" s="7">
        <v>2</v>
      </c>
      <c r="E93" s="7">
        <v>2</v>
      </c>
      <c r="F93" s="7">
        <v>0</v>
      </c>
      <c r="G93" s="7">
        <v>0</v>
      </c>
      <c r="H93" s="7">
        <v>0</v>
      </c>
      <c r="I93" s="7">
        <v>1</v>
      </c>
      <c r="J93" s="7">
        <v>0</v>
      </c>
      <c r="K93" s="106"/>
      <c r="L93" s="100"/>
    </row>
    <row r="94" spans="1:12" s="2" customFormat="1" ht="20.149999999999999" customHeight="1" x14ac:dyDescent="0.35">
      <c r="A94" s="4" t="s">
        <v>19</v>
      </c>
      <c r="B94" s="4" t="s">
        <v>84</v>
      </c>
      <c r="C94" s="5">
        <v>0</v>
      </c>
      <c r="D94" s="5"/>
      <c r="E94" s="5"/>
      <c r="F94" s="5"/>
      <c r="G94" s="5"/>
      <c r="H94" s="5"/>
      <c r="I94" s="5"/>
      <c r="J94" s="5"/>
      <c r="K94" s="106"/>
      <c r="L94" s="100"/>
    </row>
    <row r="95" spans="1:12" s="2" customFormat="1" ht="20.149999999999999" customHeight="1" x14ac:dyDescent="0.35">
      <c r="A95" s="6" t="s">
        <v>19</v>
      </c>
      <c r="B95" s="6" t="s">
        <v>85</v>
      </c>
      <c r="C95" s="7">
        <v>0</v>
      </c>
      <c r="D95" s="7"/>
      <c r="E95" s="7"/>
      <c r="F95" s="7"/>
      <c r="G95" s="7"/>
      <c r="H95" s="7"/>
      <c r="I95" s="7"/>
      <c r="J95" s="7"/>
      <c r="K95" s="106"/>
      <c r="L95" s="100"/>
    </row>
    <row r="96" spans="1:12" s="2" customFormat="1" ht="20.149999999999999" customHeight="1" x14ac:dyDescent="0.35">
      <c r="A96" s="4" t="s">
        <v>19</v>
      </c>
      <c r="B96" s="4" t="s">
        <v>116</v>
      </c>
      <c r="C96" s="5">
        <v>0</v>
      </c>
      <c r="D96" s="5"/>
      <c r="E96" s="5"/>
      <c r="F96" s="5">
        <v>4</v>
      </c>
      <c r="G96" s="5">
        <v>0</v>
      </c>
      <c r="H96" s="5">
        <v>0</v>
      </c>
      <c r="I96" s="5">
        <v>0</v>
      </c>
      <c r="J96" s="5">
        <v>0</v>
      </c>
      <c r="K96" s="106"/>
      <c r="L96" s="100"/>
    </row>
    <row r="97" spans="1:12" s="2" customFormat="1" ht="20.149999999999999" customHeight="1" x14ac:dyDescent="0.35">
      <c r="A97" s="6" t="s">
        <v>19</v>
      </c>
      <c r="B97" s="6" t="s">
        <v>115</v>
      </c>
      <c r="C97" s="7">
        <v>0</v>
      </c>
      <c r="D97" s="7"/>
      <c r="E97" s="7"/>
      <c r="F97" s="7">
        <v>5</v>
      </c>
      <c r="G97" s="7">
        <v>0</v>
      </c>
      <c r="H97" s="7">
        <v>1</v>
      </c>
      <c r="I97" s="7">
        <v>0</v>
      </c>
      <c r="J97" s="7">
        <v>0</v>
      </c>
      <c r="K97" s="106"/>
      <c r="L97" s="100"/>
    </row>
    <row r="98" spans="1:12" s="2" customFormat="1" ht="20.149999999999999" customHeight="1" x14ac:dyDescent="0.35">
      <c r="A98" s="4" t="s">
        <v>37</v>
      </c>
      <c r="B98" s="4" t="s">
        <v>71</v>
      </c>
      <c r="C98" s="5">
        <v>7</v>
      </c>
      <c r="D98" s="5">
        <v>13</v>
      </c>
      <c r="E98" s="5">
        <v>17</v>
      </c>
      <c r="F98" s="5">
        <v>27</v>
      </c>
      <c r="G98" s="5">
        <v>10</v>
      </c>
      <c r="H98" s="5">
        <v>7</v>
      </c>
      <c r="I98" s="5">
        <v>3</v>
      </c>
      <c r="J98" s="5">
        <v>1</v>
      </c>
      <c r="K98" s="106"/>
      <c r="L98" s="100"/>
    </row>
    <row r="99" spans="1:12" s="2" customFormat="1" ht="20.149999999999999" customHeight="1" x14ac:dyDescent="0.35">
      <c r="A99" s="6" t="s">
        <v>37</v>
      </c>
      <c r="B99" s="6" t="s">
        <v>94</v>
      </c>
      <c r="C99" s="7">
        <v>0</v>
      </c>
      <c r="D99" s="7">
        <v>1</v>
      </c>
      <c r="E99" s="7">
        <v>3</v>
      </c>
      <c r="F99" s="7">
        <v>2</v>
      </c>
      <c r="G99" s="7">
        <v>0</v>
      </c>
      <c r="H99" s="7">
        <v>0</v>
      </c>
      <c r="I99" s="7">
        <v>0</v>
      </c>
      <c r="J99" s="7">
        <v>0</v>
      </c>
      <c r="K99" s="106"/>
      <c r="L99" s="100"/>
    </row>
    <row r="100" spans="1:12" s="2" customFormat="1" ht="20.149999999999999" customHeight="1" x14ac:dyDescent="0.35">
      <c r="A100" s="4" t="s">
        <v>16</v>
      </c>
      <c r="B100" s="4" t="s">
        <v>149</v>
      </c>
      <c r="C100" s="5"/>
      <c r="D100" s="5"/>
      <c r="E100" s="5"/>
      <c r="F100" s="5"/>
      <c r="G100" s="5">
        <v>36</v>
      </c>
      <c r="H100" s="5"/>
      <c r="I100" s="5"/>
      <c r="J100" s="5"/>
      <c r="K100" s="106"/>
      <c r="L100" s="100"/>
    </row>
    <row r="101" spans="1:12" s="2" customFormat="1" ht="20.149999999999999" customHeight="1" x14ac:dyDescent="0.35">
      <c r="A101" s="6" t="s">
        <v>16</v>
      </c>
      <c r="B101" s="6" t="s">
        <v>17</v>
      </c>
      <c r="C101" s="7">
        <v>17</v>
      </c>
      <c r="D101" s="7">
        <v>3</v>
      </c>
      <c r="E101" s="7">
        <v>10</v>
      </c>
      <c r="F101" s="7">
        <v>54</v>
      </c>
      <c r="G101" s="7">
        <v>13</v>
      </c>
      <c r="H101" s="7">
        <v>4</v>
      </c>
      <c r="I101" s="7">
        <v>20</v>
      </c>
      <c r="J101" s="7">
        <v>5</v>
      </c>
      <c r="K101" s="106"/>
      <c r="L101" s="100"/>
    </row>
    <row r="102" spans="1:12" s="2" customFormat="1" ht="20.149999999999999" customHeight="1" x14ac:dyDescent="0.35">
      <c r="A102" s="4" t="s">
        <v>16</v>
      </c>
      <c r="B102" s="4" t="s">
        <v>16</v>
      </c>
      <c r="C102" s="5">
        <v>0</v>
      </c>
      <c r="D102" s="5">
        <v>0</v>
      </c>
      <c r="E102" s="5">
        <v>6</v>
      </c>
      <c r="F102" s="5">
        <v>28</v>
      </c>
      <c r="G102" s="5">
        <v>57</v>
      </c>
      <c r="H102" s="5">
        <v>151</v>
      </c>
      <c r="I102" s="5">
        <v>177</v>
      </c>
      <c r="J102" s="5">
        <v>62</v>
      </c>
      <c r="K102" s="106"/>
      <c r="L102" s="100"/>
    </row>
    <row r="103" spans="1:12" s="2" customFormat="1" ht="20.149999999999999" customHeight="1" x14ac:dyDescent="0.35">
      <c r="A103" s="6" t="s">
        <v>69</v>
      </c>
      <c r="B103" s="6" t="s">
        <v>49</v>
      </c>
      <c r="C103" s="7">
        <v>5</v>
      </c>
      <c r="D103" s="7">
        <v>11</v>
      </c>
      <c r="E103" s="7">
        <v>11</v>
      </c>
      <c r="F103" s="7"/>
      <c r="G103" s="7">
        <v>18</v>
      </c>
      <c r="H103" s="7"/>
      <c r="I103" s="7">
        <v>4</v>
      </c>
      <c r="J103" s="7">
        <v>0</v>
      </c>
      <c r="K103" s="106"/>
      <c r="L103" s="100"/>
    </row>
    <row r="104" spans="1:12" s="2" customFormat="1" ht="20.149999999999999" customHeight="1" x14ac:dyDescent="0.35">
      <c r="A104" s="4" t="s">
        <v>26</v>
      </c>
      <c r="B104" s="4" t="s">
        <v>30</v>
      </c>
      <c r="C104" s="5">
        <v>0</v>
      </c>
      <c r="D104" s="5">
        <v>0</v>
      </c>
      <c r="E104" s="5">
        <v>11</v>
      </c>
      <c r="F104" s="5">
        <v>14</v>
      </c>
      <c r="G104" s="5">
        <v>0</v>
      </c>
      <c r="H104" s="5">
        <v>1</v>
      </c>
      <c r="I104" s="5">
        <v>0</v>
      </c>
      <c r="J104" s="5">
        <v>13</v>
      </c>
      <c r="K104" s="106"/>
      <c r="L104" s="100"/>
    </row>
    <row r="105" spans="1:12" s="2" customFormat="1" ht="20.149999999999999" customHeight="1" x14ac:dyDescent="0.35">
      <c r="A105" s="6" t="s">
        <v>26</v>
      </c>
      <c r="B105" s="6" t="s">
        <v>155</v>
      </c>
      <c r="C105" s="7"/>
      <c r="D105" s="7">
        <v>3</v>
      </c>
      <c r="E105" s="7">
        <v>13</v>
      </c>
      <c r="F105" s="7">
        <v>5</v>
      </c>
      <c r="G105" s="7">
        <v>0</v>
      </c>
      <c r="H105" s="7"/>
      <c r="I105" s="7"/>
      <c r="J105" s="7"/>
      <c r="K105" s="106"/>
      <c r="L105" s="100"/>
    </row>
    <row r="106" spans="1:12" ht="18.75" customHeight="1" x14ac:dyDescent="0.35">
      <c r="A106" s="20" t="s">
        <v>200</v>
      </c>
    </row>
    <row r="107" spans="1:12" ht="29" x14ac:dyDescent="0.35">
      <c r="A107" s="3" t="s">
        <v>0</v>
      </c>
      <c r="B107" s="3" t="s">
        <v>1</v>
      </c>
      <c r="C107" s="1" t="s">
        <v>181</v>
      </c>
      <c r="D107" s="1" t="s">
        <v>182</v>
      </c>
      <c r="E107" s="1" t="s">
        <v>183</v>
      </c>
      <c r="F107" s="1" t="s">
        <v>184</v>
      </c>
      <c r="G107" s="1" t="s">
        <v>185</v>
      </c>
      <c r="H107" s="1" t="s">
        <v>186</v>
      </c>
      <c r="I107" s="1" t="s">
        <v>187</v>
      </c>
      <c r="J107" s="1" t="s">
        <v>188</v>
      </c>
      <c r="K107" s="1" t="s">
        <v>189</v>
      </c>
      <c r="L107" s="1" t="s">
        <v>190</v>
      </c>
    </row>
    <row r="108" spans="1:12" s="2" customFormat="1" ht="20.149999999999999" customHeight="1" x14ac:dyDescent="0.35">
      <c r="A108" s="4" t="s">
        <v>26</v>
      </c>
      <c r="B108" s="4" t="s">
        <v>72</v>
      </c>
      <c r="C108" s="5"/>
      <c r="D108" s="5"/>
      <c r="E108" s="5">
        <v>1</v>
      </c>
      <c r="F108" s="5">
        <v>34</v>
      </c>
      <c r="G108" s="5">
        <v>14</v>
      </c>
      <c r="H108" s="5">
        <v>6</v>
      </c>
      <c r="I108" s="5">
        <v>0</v>
      </c>
      <c r="J108" s="5">
        <v>4</v>
      </c>
      <c r="K108" s="5">
        <v>1</v>
      </c>
      <c r="L108" s="5">
        <v>4</v>
      </c>
    </row>
    <row r="109" spans="1:12" s="2" customFormat="1" ht="20.149999999999999" customHeight="1" x14ac:dyDescent="0.35">
      <c r="A109" s="6" t="s">
        <v>26</v>
      </c>
      <c r="B109" s="6" t="s">
        <v>121</v>
      </c>
      <c r="C109" s="7"/>
      <c r="D109" s="7">
        <v>0</v>
      </c>
      <c r="E109" s="7">
        <v>11</v>
      </c>
      <c r="F109" s="7">
        <v>74</v>
      </c>
      <c r="G109" s="7">
        <v>116</v>
      </c>
      <c r="H109" s="7">
        <v>53</v>
      </c>
      <c r="I109" s="7">
        <v>11</v>
      </c>
      <c r="J109" s="7">
        <v>17</v>
      </c>
      <c r="K109" s="7">
        <v>14</v>
      </c>
      <c r="L109" s="7">
        <v>2</v>
      </c>
    </row>
    <row r="110" spans="1:12" s="2" customFormat="1" ht="20.149999999999999" customHeight="1" x14ac:dyDescent="0.35">
      <c r="A110" s="4" t="s">
        <v>60</v>
      </c>
      <c r="B110" s="4" t="s">
        <v>128</v>
      </c>
      <c r="C110" s="5"/>
      <c r="D110" s="5"/>
      <c r="E110" s="5">
        <v>0</v>
      </c>
      <c r="F110" s="5">
        <v>4</v>
      </c>
      <c r="G110" s="5">
        <v>5</v>
      </c>
      <c r="H110" s="5">
        <v>5</v>
      </c>
      <c r="I110" s="5">
        <v>2</v>
      </c>
      <c r="J110" s="5">
        <v>0</v>
      </c>
      <c r="K110" s="5">
        <v>0</v>
      </c>
      <c r="L110" s="5">
        <v>0</v>
      </c>
    </row>
    <row r="111" spans="1:12" s="2" customFormat="1" ht="20.149999999999999" customHeight="1" x14ac:dyDescent="0.35">
      <c r="A111" s="6" t="s">
        <v>60</v>
      </c>
      <c r="B111" s="6" t="s">
        <v>161</v>
      </c>
      <c r="C111" s="7"/>
      <c r="D111" s="7"/>
      <c r="E111" s="7"/>
      <c r="F111" s="7"/>
      <c r="G111" s="7"/>
      <c r="H111" s="7">
        <v>8</v>
      </c>
      <c r="I111" s="7">
        <v>0</v>
      </c>
      <c r="J111" s="7">
        <v>2</v>
      </c>
      <c r="K111" s="7">
        <v>0</v>
      </c>
      <c r="L111" s="7">
        <v>3</v>
      </c>
    </row>
    <row r="112" spans="1:12" s="2" customFormat="1" ht="20.149999999999999" customHeight="1" x14ac:dyDescent="0.35">
      <c r="A112" s="4" t="s">
        <v>156</v>
      </c>
      <c r="B112" s="4" t="s">
        <v>157</v>
      </c>
      <c r="C112" s="5"/>
      <c r="D112" s="5"/>
      <c r="E112" s="5"/>
      <c r="F112" s="5"/>
      <c r="G112" s="5">
        <v>5</v>
      </c>
      <c r="H112" s="5">
        <v>1</v>
      </c>
      <c r="I112" s="5">
        <v>0</v>
      </c>
      <c r="J112" s="5"/>
      <c r="K112" s="5">
        <v>0</v>
      </c>
      <c r="L112" s="5">
        <v>1</v>
      </c>
    </row>
    <row r="113" spans="1:22" ht="18.75" customHeight="1" x14ac:dyDescent="0.35">
      <c r="A113" s="20" t="s">
        <v>200</v>
      </c>
    </row>
    <row r="114" spans="1:22" ht="29" x14ac:dyDescent="0.35">
      <c r="A114" s="3" t="s">
        <v>0</v>
      </c>
      <c r="B114" s="3" t="s">
        <v>1</v>
      </c>
      <c r="C114" s="1" t="s">
        <v>191</v>
      </c>
      <c r="D114" s="1" t="s">
        <v>192</v>
      </c>
      <c r="E114" s="1" t="s">
        <v>193</v>
      </c>
      <c r="F114" s="1" t="s">
        <v>194</v>
      </c>
      <c r="G114" s="1" t="s">
        <v>195</v>
      </c>
      <c r="H114" s="1" t="s">
        <v>196</v>
      </c>
      <c r="I114" s="1" t="s">
        <v>198</v>
      </c>
      <c r="J114" s="1" t="s">
        <v>197</v>
      </c>
      <c r="K114" s="105"/>
      <c r="L114" s="101"/>
    </row>
    <row r="115" spans="1:22" s="2" customFormat="1" ht="20.149999999999999" customHeight="1" x14ac:dyDescent="0.35">
      <c r="A115" s="4" t="s">
        <v>26</v>
      </c>
      <c r="B115" s="4" t="s">
        <v>72</v>
      </c>
      <c r="C115" s="5">
        <v>8</v>
      </c>
      <c r="D115" s="5"/>
      <c r="E115" s="5"/>
      <c r="F115" s="5"/>
      <c r="G115" s="5"/>
      <c r="H115" s="5"/>
      <c r="I115" s="5"/>
      <c r="J115" s="5"/>
      <c r="K115" s="106"/>
      <c r="L115" s="100"/>
    </row>
    <row r="116" spans="1:22" s="2" customFormat="1" ht="20.149999999999999" customHeight="1" x14ac:dyDescent="0.35">
      <c r="A116" s="6" t="s">
        <v>26</v>
      </c>
      <c r="B116" s="6" t="s">
        <v>121</v>
      </c>
      <c r="C116" s="7">
        <v>6</v>
      </c>
      <c r="D116" s="7">
        <v>4</v>
      </c>
      <c r="E116" s="7">
        <v>6</v>
      </c>
      <c r="F116" s="7">
        <v>28</v>
      </c>
      <c r="G116" s="7">
        <v>1</v>
      </c>
      <c r="H116" s="7">
        <v>4</v>
      </c>
      <c r="I116" s="7"/>
      <c r="J116" s="7">
        <v>2</v>
      </c>
      <c r="K116" s="106"/>
      <c r="L116" s="100"/>
    </row>
    <row r="117" spans="1:22" s="2" customFormat="1" ht="20.149999999999999" customHeight="1" x14ac:dyDescent="0.35">
      <c r="A117" s="4" t="s">
        <v>60</v>
      </c>
      <c r="B117" s="4" t="s">
        <v>128</v>
      </c>
      <c r="C117" s="5"/>
      <c r="D117" s="5">
        <v>27</v>
      </c>
      <c r="E117" s="5">
        <v>7</v>
      </c>
      <c r="F117" s="5">
        <v>56</v>
      </c>
      <c r="G117" s="5">
        <v>152</v>
      </c>
      <c r="H117" s="5"/>
      <c r="I117" s="5">
        <v>42</v>
      </c>
      <c r="J117" s="5">
        <v>2</v>
      </c>
      <c r="K117" s="106"/>
      <c r="L117" s="100"/>
    </row>
    <row r="118" spans="1:22" s="2" customFormat="1" ht="20.149999999999999" customHeight="1" x14ac:dyDescent="0.35">
      <c r="A118" s="6" t="s">
        <v>60</v>
      </c>
      <c r="B118" s="6" t="s">
        <v>161</v>
      </c>
      <c r="C118" s="7">
        <v>0</v>
      </c>
      <c r="D118" s="7">
        <v>2</v>
      </c>
      <c r="E118" s="7"/>
      <c r="F118" s="7">
        <v>5</v>
      </c>
      <c r="G118" s="7">
        <v>0</v>
      </c>
      <c r="H118" s="7">
        <v>3</v>
      </c>
      <c r="I118" s="7">
        <v>4</v>
      </c>
      <c r="J118" s="7">
        <v>0</v>
      </c>
      <c r="K118" s="106"/>
      <c r="L118" s="100"/>
    </row>
    <row r="119" spans="1:22" s="2" customFormat="1" ht="20.149999999999999" customHeight="1" x14ac:dyDescent="0.35">
      <c r="A119" s="4" t="s">
        <v>156</v>
      </c>
      <c r="B119" s="4" t="s">
        <v>157</v>
      </c>
      <c r="C119" s="5"/>
      <c r="D119" s="5">
        <v>15</v>
      </c>
      <c r="E119" s="5">
        <v>17</v>
      </c>
      <c r="F119" s="5">
        <v>31</v>
      </c>
      <c r="G119" s="5">
        <v>19</v>
      </c>
      <c r="H119" s="5">
        <v>2</v>
      </c>
      <c r="I119" s="5">
        <v>1</v>
      </c>
      <c r="J119" s="5"/>
      <c r="K119" s="106"/>
      <c r="L119" s="100"/>
    </row>
    <row r="120" spans="1:22" s="22" customFormat="1" ht="41.25" customHeight="1" x14ac:dyDescent="0.35">
      <c r="A120" s="142" t="s">
        <v>201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143"/>
      <c r="L120" s="143"/>
    </row>
    <row r="121" spans="1:22" s="2" customFormat="1" ht="20.149999999999999" customHeight="1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s="2" customFormat="1" ht="20.149999999999999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2" s="2" customFormat="1" ht="20.149999999999999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</row>
    <row r="124" spans="1:22" s="2" customFormat="1" ht="20.149999999999999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s="2" customFormat="1" ht="20.149999999999999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s="2" customFormat="1" ht="20.149999999999999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s="2" customFormat="1" ht="20.149999999999999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s="2" customFormat="1" ht="20.149999999999999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2" s="2" customFormat="1" ht="20.149999999999999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s="2" customFormat="1" ht="20.149999999999999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s="2" customFormat="1" ht="20.149999999999999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ht="32.25" customHeight="1" x14ac:dyDescent="0.35"/>
    <row r="133" spans="1:22" ht="15.75" customHeight="1" x14ac:dyDescent="0.35"/>
  </sheetData>
  <mergeCells count="1">
    <mergeCell ref="A120:L120"/>
  </mergeCells>
  <pageMargins left="0.7" right="0.75" top="0.75" bottom="0.5" header="0.49" footer="0.3"/>
  <pageSetup orientation="landscape" r:id="rId1"/>
  <headerFooter>
    <oddFooter>&amp;L&amp;"Open Sans,Regular"&amp;9Wisconsin Department of Agriculture, Trade and Consumer Protection | Bureau of Plant Industry&amp;R&amp;P of &amp;N</oddFooter>
  </headerFooter>
  <rowBreaks count="2" manualBreakCount="2">
    <brk id="79" max="16383" man="1"/>
    <brk id="1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9"/>
  <sheetViews>
    <sheetView topLeftCell="A22" zoomScale="90" zoomScaleNormal="90" workbookViewId="0">
      <selection activeCell="I49" sqref="I49"/>
    </sheetView>
  </sheetViews>
  <sheetFormatPr defaultRowHeight="14.5" x14ac:dyDescent="0.35"/>
  <cols>
    <col min="1" max="1" width="14.453125" customWidth="1"/>
    <col min="2" max="2" width="18.453125" customWidth="1"/>
    <col min="3" max="20" width="8.81640625" customWidth="1"/>
  </cols>
  <sheetData>
    <row r="1" spans="1:20" ht="29" x14ac:dyDescent="0.35">
      <c r="A1" s="112" t="s">
        <v>0</v>
      </c>
      <c r="B1" s="113" t="s">
        <v>1</v>
      </c>
      <c r="C1" s="114" t="s">
        <v>181</v>
      </c>
      <c r="D1" s="114" t="s">
        <v>182</v>
      </c>
      <c r="E1" s="114" t="s">
        <v>183</v>
      </c>
      <c r="F1" s="114" t="s">
        <v>184</v>
      </c>
      <c r="G1" s="114" t="s">
        <v>185</v>
      </c>
      <c r="H1" s="114" t="s">
        <v>186</v>
      </c>
      <c r="I1" s="114" t="s">
        <v>187</v>
      </c>
      <c r="J1" s="114" t="s">
        <v>188</v>
      </c>
      <c r="K1" s="114" t="s">
        <v>189</v>
      </c>
      <c r="L1" s="114" t="s">
        <v>190</v>
      </c>
      <c r="M1" s="114" t="s">
        <v>191</v>
      </c>
      <c r="N1" s="114" t="s">
        <v>192</v>
      </c>
      <c r="O1" s="114" t="s">
        <v>193</v>
      </c>
      <c r="P1" s="114" t="s">
        <v>194</v>
      </c>
      <c r="Q1" s="114" t="s">
        <v>195</v>
      </c>
      <c r="R1" s="114" t="s">
        <v>196</v>
      </c>
      <c r="S1" s="114" t="s">
        <v>198</v>
      </c>
      <c r="T1" s="115" t="s">
        <v>197</v>
      </c>
    </row>
    <row r="2" spans="1:20" s="2" customFormat="1" ht="20.149999999999999" customHeight="1" x14ac:dyDescent="0.35">
      <c r="A2" s="116" t="s">
        <v>62</v>
      </c>
      <c r="B2" s="4" t="s">
        <v>127</v>
      </c>
      <c r="C2" s="5"/>
      <c r="D2" s="5"/>
      <c r="E2" s="5">
        <v>0</v>
      </c>
      <c r="F2" s="5">
        <v>5</v>
      </c>
      <c r="G2" s="5">
        <v>28</v>
      </c>
      <c r="H2" s="5">
        <v>17</v>
      </c>
      <c r="I2" s="5">
        <v>2</v>
      </c>
      <c r="J2" s="5">
        <v>3</v>
      </c>
      <c r="K2" s="5">
        <v>7</v>
      </c>
      <c r="L2" s="5">
        <v>7</v>
      </c>
      <c r="M2" s="5">
        <v>21</v>
      </c>
      <c r="N2" s="5"/>
      <c r="O2" s="5">
        <v>16</v>
      </c>
      <c r="P2" s="5">
        <v>40</v>
      </c>
      <c r="Q2" s="5">
        <v>78</v>
      </c>
      <c r="R2" s="5">
        <v>71</v>
      </c>
      <c r="S2" s="5">
        <v>12</v>
      </c>
      <c r="T2" s="103">
        <v>7</v>
      </c>
    </row>
    <row r="3" spans="1:20" s="2" customFormat="1" ht="20.149999999999999" customHeight="1" x14ac:dyDescent="0.35">
      <c r="A3" s="117" t="s">
        <v>41</v>
      </c>
      <c r="B3" s="6" t="s">
        <v>170</v>
      </c>
      <c r="C3" s="7"/>
      <c r="D3" s="7"/>
      <c r="E3" s="7">
        <v>2</v>
      </c>
      <c r="F3" s="7">
        <v>28</v>
      </c>
      <c r="G3" s="7">
        <v>23</v>
      </c>
      <c r="H3" s="7">
        <v>71</v>
      </c>
      <c r="I3" s="7">
        <v>47</v>
      </c>
      <c r="J3" s="7">
        <v>46</v>
      </c>
      <c r="K3" s="7">
        <v>16</v>
      </c>
      <c r="L3" s="7">
        <v>8</v>
      </c>
      <c r="M3" s="7">
        <v>104</v>
      </c>
      <c r="N3" s="7">
        <v>521</v>
      </c>
      <c r="O3" s="7">
        <v>255</v>
      </c>
      <c r="P3" s="7">
        <v>361</v>
      </c>
      <c r="Q3" s="7">
        <v>144</v>
      </c>
      <c r="R3" s="7">
        <v>14</v>
      </c>
      <c r="S3" s="7">
        <v>12</v>
      </c>
      <c r="T3" s="104">
        <v>15</v>
      </c>
    </row>
    <row r="4" spans="1:20" s="2" customFormat="1" ht="20.149999999999999" customHeight="1" x14ac:dyDescent="0.35">
      <c r="A4" s="116" t="s">
        <v>168</v>
      </c>
      <c r="B4" s="4" t="s">
        <v>165</v>
      </c>
      <c r="C4" s="5"/>
      <c r="D4" s="5"/>
      <c r="E4" s="5"/>
      <c r="F4" s="5"/>
      <c r="G4" s="5">
        <v>1</v>
      </c>
      <c r="H4" s="5">
        <v>1</v>
      </c>
      <c r="I4" s="5">
        <v>2</v>
      </c>
      <c r="J4" s="5">
        <v>7</v>
      </c>
      <c r="K4" s="5">
        <v>6</v>
      </c>
      <c r="L4" s="5">
        <v>7</v>
      </c>
      <c r="M4" s="5">
        <v>26</v>
      </c>
      <c r="N4" s="5">
        <v>13</v>
      </c>
      <c r="O4" s="5"/>
      <c r="P4" s="5">
        <v>6</v>
      </c>
      <c r="Q4" s="5">
        <v>12</v>
      </c>
      <c r="R4" s="5"/>
      <c r="S4" s="5"/>
      <c r="T4" s="103"/>
    </row>
    <row r="5" spans="1:20" s="2" customFormat="1" ht="20.149999999999999" customHeight="1" x14ac:dyDescent="0.35">
      <c r="A5" s="117" t="s">
        <v>31</v>
      </c>
      <c r="B5" s="6" t="s">
        <v>103</v>
      </c>
      <c r="C5" s="7">
        <v>0</v>
      </c>
      <c r="D5" s="7">
        <v>0</v>
      </c>
      <c r="E5" s="7">
        <v>0</v>
      </c>
      <c r="F5" s="7">
        <v>20</v>
      </c>
      <c r="G5" s="7">
        <v>31</v>
      </c>
      <c r="H5" s="7">
        <v>46</v>
      </c>
      <c r="I5" s="7">
        <v>4</v>
      </c>
      <c r="J5" s="7">
        <v>4</v>
      </c>
      <c r="K5" s="7">
        <v>4</v>
      </c>
      <c r="L5" s="7">
        <v>0</v>
      </c>
      <c r="M5" s="7">
        <v>3</v>
      </c>
      <c r="N5" s="7">
        <v>15</v>
      </c>
      <c r="O5" s="7">
        <v>5</v>
      </c>
      <c r="P5" s="7">
        <v>5</v>
      </c>
      <c r="Q5" s="7">
        <v>13</v>
      </c>
      <c r="R5" s="7">
        <v>15</v>
      </c>
      <c r="S5" s="7">
        <v>5</v>
      </c>
      <c r="T5" s="104">
        <v>1</v>
      </c>
    </row>
    <row r="6" spans="1:20" s="2" customFormat="1" ht="20.149999999999999" customHeight="1" x14ac:dyDescent="0.35">
      <c r="A6" s="116" t="s">
        <v>31</v>
      </c>
      <c r="B6" s="4" t="s">
        <v>107</v>
      </c>
      <c r="C6" s="5">
        <v>0</v>
      </c>
      <c r="D6" s="5">
        <v>0</v>
      </c>
      <c r="E6" s="5">
        <v>0</v>
      </c>
      <c r="F6" s="5">
        <v>1</v>
      </c>
      <c r="G6" s="5">
        <v>2</v>
      </c>
      <c r="H6" s="5">
        <v>2</v>
      </c>
      <c r="I6" s="5">
        <v>2</v>
      </c>
      <c r="J6" s="5">
        <v>1</v>
      </c>
      <c r="K6" s="5">
        <v>0</v>
      </c>
      <c r="L6" s="5">
        <v>0</v>
      </c>
      <c r="M6" s="5">
        <v>0</v>
      </c>
      <c r="N6" s="5">
        <v>0</v>
      </c>
      <c r="O6" s="5">
        <v>1</v>
      </c>
      <c r="P6" s="5">
        <v>1</v>
      </c>
      <c r="Q6" s="5">
        <v>0</v>
      </c>
      <c r="R6" s="5">
        <v>0</v>
      </c>
      <c r="S6" s="5">
        <v>0</v>
      </c>
      <c r="T6" s="103">
        <v>0</v>
      </c>
    </row>
    <row r="7" spans="1:20" s="2" customFormat="1" ht="20.149999999999999" customHeight="1" x14ac:dyDescent="0.35">
      <c r="A7" s="117" t="s">
        <v>31</v>
      </c>
      <c r="B7" s="6" t="s">
        <v>105</v>
      </c>
      <c r="C7" s="7">
        <v>0</v>
      </c>
      <c r="D7" s="7">
        <v>1</v>
      </c>
      <c r="E7" s="7">
        <v>3</v>
      </c>
      <c r="F7" s="7">
        <v>18</v>
      </c>
      <c r="G7" s="7">
        <v>15</v>
      </c>
      <c r="H7" s="7">
        <v>18</v>
      </c>
      <c r="I7" s="7">
        <v>4</v>
      </c>
      <c r="J7" s="7">
        <v>2</v>
      </c>
      <c r="K7" s="7">
        <v>1</v>
      </c>
      <c r="L7" s="7">
        <v>0</v>
      </c>
      <c r="M7" s="7">
        <v>2</v>
      </c>
      <c r="N7" s="7">
        <v>3</v>
      </c>
      <c r="O7" s="7">
        <v>6</v>
      </c>
      <c r="P7" s="7">
        <v>51</v>
      </c>
      <c r="Q7" s="7">
        <v>81</v>
      </c>
      <c r="R7" s="7">
        <v>4</v>
      </c>
      <c r="S7" s="7">
        <v>3</v>
      </c>
      <c r="T7" s="104">
        <v>1</v>
      </c>
    </row>
    <row r="8" spans="1:20" s="2" customFormat="1" ht="20.149999999999999" customHeight="1" x14ac:dyDescent="0.35">
      <c r="A8" s="116" t="s">
        <v>31</v>
      </c>
      <c r="B8" s="4" t="s">
        <v>106</v>
      </c>
      <c r="C8" s="5">
        <v>4</v>
      </c>
      <c r="D8" s="5">
        <v>4</v>
      </c>
      <c r="E8" s="5">
        <v>12</v>
      </c>
      <c r="F8" s="5">
        <v>6</v>
      </c>
      <c r="G8" s="5">
        <v>5</v>
      </c>
      <c r="H8" s="5">
        <v>5</v>
      </c>
      <c r="I8" s="5">
        <v>6</v>
      </c>
      <c r="J8" s="5">
        <v>2</v>
      </c>
      <c r="K8" s="5">
        <v>0</v>
      </c>
      <c r="L8" s="5">
        <v>0</v>
      </c>
      <c r="M8" s="5">
        <v>0</v>
      </c>
      <c r="N8" s="5">
        <v>0</v>
      </c>
      <c r="O8" s="5">
        <v>9</v>
      </c>
      <c r="P8" s="5">
        <v>1</v>
      </c>
      <c r="Q8" s="5">
        <v>0</v>
      </c>
      <c r="R8" s="5">
        <v>0</v>
      </c>
      <c r="S8" s="5">
        <v>0</v>
      </c>
      <c r="T8" s="103">
        <v>0</v>
      </c>
    </row>
    <row r="9" spans="1:20" s="2" customFormat="1" ht="20.149999999999999" customHeight="1" x14ac:dyDescent="0.35">
      <c r="A9" s="117" t="s">
        <v>31</v>
      </c>
      <c r="B9" s="6" t="s">
        <v>70</v>
      </c>
      <c r="C9" s="7">
        <v>0</v>
      </c>
      <c r="D9" s="7">
        <v>0</v>
      </c>
      <c r="E9" s="7">
        <v>0</v>
      </c>
      <c r="F9" s="7">
        <v>21</v>
      </c>
      <c r="G9" s="7">
        <v>45</v>
      </c>
      <c r="H9" s="7">
        <v>12</v>
      </c>
      <c r="I9" s="7">
        <v>1</v>
      </c>
      <c r="J9" s="7">
        <v>1</v>
      </c>
      <c r="K9" s="7">
        <v>0</v>
      </c>
      <c r="L9" s="7">
        <v>1</v>
      </c>
      <c r="M9" s="7">
        <v>1</v>
      </c>
      <c r="N9" s="7">
        <v>3</v>
      </c>
      <c r="O9" s="7">
        <v>1</v>
      </c>
      <c r="P9" s="7">
        <v>0</v>
      </c>
      <c r="Q9" s="7">
        <v>1</v>
      </c>
      <c r="R9" s="7">
        <v>0</v>
      </c>
      <c r="S9" s="7">
        <v>0</v>
      </c>
      <c r="T9" s="104"/>
    </row>
    <row r="10" spans="1:20" s="2" customFormat="1" ht="20.149999999999999" customHeight="1" x14ac:dyDescent="0.35">
      <c r="A10" s="116" t="s">
        <v>31</v>
      </c>
      <c r="B10" s="4" t="s">
        <v>104</v>
      </c>
      <c r="C10" s="5">
        <v>0</v>
      </c>
      <c r="D10" s="5">
        <v>1</v>
      </c>
      <c r="E10" s="5">
        <v>3</v>
      </c>
      <c r="F10" s="5">
        <v>3</v>
      </c>
      <c r="G10" s="5">
        <v>0</v>
      </c>
      <c r="H10" s="5">
        <v>2</v>
      </c>
      <c r="I10" s="5">
        <v>24</v>
      </c>
      <c r="J10" s="5">
        <v>13</v>
      </c>
      <c r="K10" s="5">
        <v>2</v>
      </c>
      <c r="L10" s="5">
        <v>2</v>
      </c>
      <c r="M10" s="5">
        <v>1</v>
      </c>
      <c r="N10" s="5">
        <v>2</v>
      </c>
      <c r="O10" s="5">
        <v>1</v>
      </c>
      <c r="P10" s="5">
        <v>0</v>
      </c>
      <c r="Q10" s="5">
        <v>1</v>
      </c>
      <c r="R10" s="5">
        <v>0</v>
      </c>
      <c r="S10" s="5">
        <v>0</v>
      </c>
      <c r="T10" s="103">
        <v>0</v>
      </c>
    </row>
    <row r="11" spans="1:20" s="2" customFormat="1" ht="20.149999999999999" customHeight="1" x14ac:dyDescent="0.35">
      <c r="A11" s="117" t="s">
        <v>7</v>
      </c>
      <c r="B11" s="6" t="s">
        <v>131</v>
      </c>
      <c r="C11" s="7"/>
      <c r="D11" s="7"/>
      <c r="E11" s="7">
        <v>3</v>
      </c>
      <c r="F11" s="7">
        <v>41</v>
      </c>
      <c r="G11" s="7">
        <v>49</v>
      </c>
      <c r="H11" s="7">
        <v>28</v>
      </c>
      <c r="I11" s="7">
        <v>3</v>
      </c>
      <c r="J11" s="7">
        <v>2</v>
      </c>
      <c r="K11" s="7"/>
      <c r="L11" s="7">
        <v>5</v>
      </c>
      <c r="M11" s="7">
        <v>5</v>
      </c>
      <c r="N11" s="7"/>
      <c r="O11" s="7"/>
      <c r="P11" s="7"/>
      <c r="Q11" s="7"/>
      <c r="R11" s="7"/>
      <c r="S11" s="7"/>
      <c r="T11" s="104"/>
    </row>
    <row r="12" spans="1:20" s="2" customFormat="1" ht="20.149999999999999" customHeight="1" x14ac:dyDescent="0.35">
      <c r="A12" s="116" t="s">
        <v>7</v>
      </c>
      <c r="B12" s="4" t="s">
        <v>82</v>
      </c>
      <c r="C12" s="5">
        <v>0</v>
      </c>
      <c r="D12" s="5">
        <v>0</v>
      </c>
      <c r="E12" s="5">
        <v>24</v>
      </c>
      <c r="F12" s="5">
        <v>138</v>
      </c>
      <c r="G12" s="5">
        <v>276</v>
      </c>
      <c r="H12" s="5">
        <v>4</v>
      </c>
      <c r="I12" s="5">
        <v>13</v>
      </c>
      <c r="J12" s="5">
        <v>7</v>
      </c>
      <c r="K12" s="5">
        <v>27</v>
      </c>
      <c r="L12" s="5">
        <v>2</v>
      </c>
      <c r="M12" s="5">
        <v>9</v>
      </c>
      <c r="N12" s="5"/>
      <c r="O12" s="5"/>
      <c r="P12" s="5"/>
      <c r="Q12" s="5"/>
      <c r="R12" s="5"/>
      <c r="S12" s="5"/>
      <c r="T12" s="103"/>
    </row>
    <row r="13" spans="1:20" s="2" customFormat="1" ht="19.5" customHeight="1" x14ac:dyDescent="0.35">
      <c r="A13" s="117" t="s">
        <v>7</v>
      </c>
      <c r="B13" s="6" t="s">
        <v>83</v>
      </c>
      <c r="C13" s="7">
        <v>0</v>
      </c>
      <c r="D13" s="7">
        <v>0</v>
      </c>
      <c r="E13" s="7">
        <v>8</v>
      </c>
      <c r="F13" s="7">
        <v>29</v>
      </c>
      <c r="G13" s="7">
        <v>27</v>
      </c>
      <c r="H13" s="7">
        <v>30</v>
      </c>
      <c r="I13" s="7">
        <v>1</v>
      </c>
      <c r="J13" s="7">
        <v>3</v>
      </c>
      <c r="K13" s="7">
        <v>1</v>
      </c>
      <c r="L13" s="7">
        <v>1</v>
      </c>
      <c r="M13" s="7">
        <v>8</v>
      </c>
      <c r="N13" s="7"/>
      <c r="O13" s="7"/>
      <c r="P13" s="7"/>
      <c r="Q13" s="7"/>
      <c r="R13" s="7"/>
      <c r="S13" s="7"/>
      <c r="T13" s="104"/>
    </row>
    <row r="14" spans="1:20" s="2" customFormat="1" ht="20.149999999999999" customHeight="1" x14ac:dyDescent="0.35">
      <c r="A14" s="116" t="s">
        <v>6</v>
      </c>
      <c r="B14" s="4" t="s">
        <v>68</v>
      </c>
      <c r="C14" s="5">
        <v>0</v>
      </c>
      <c r="D14" s="5">
        <v>1</v>
      </c>
      <c r="E14" s="5">
        <v>10</v>
      </c>
      <c r="F14" s="5">
        <v>20</v>
      </c>
      <c r="G14" s="5">
        <v>73</v>
      </c>
      <c r="H14" s="5">
        <v>35</v>
      </c>
      <c r="I14" s="5">
        <v>6</v>
      </c>
      <c r="J14" s="5">
        <v>14</v>
      </c>
      <c r="K14" s="5">
        <v>13</v>
      </c>
      <c r="L14" s="5">
        <v>21</v>
      </c>
      <c r="M14" s="5">
        <v>3</v>
      </c>
      <c r="N14" s="5">
        <v>9</v>
      </c>
      <c r="O14" s="5">
        <v>1</v>
      </c>
      <c r="P14" s="5">
        <v>155</v>
      </c>
      <c r="Q14" s="5">
        <v>3</v>
      </c>
      <c r="R14" s="5">
        <v>1</v>
      </c>
      <c r="S14" s="5"/>
      <c r="T14" s="103"/>
    </row>
    <row r="15" spans="1:20" s="2" customFormat="1" ht="20.149999999999999" customHeight="1" x14ac:dyDescent="0.35">
      <c r="A15" s="117" t="s">
        <v>6</v>
      </c>
      <c r="B15" s="6" t="s">
        <v>108</v>
      </c>
      <c r="C15" s="7">
        <v>0</v>
      </c>
      <c r="D15" s="7">
        <v>0</v>
      </c>
      <c r="E15" s="7">
        <v>4</v>
      </c>
      <c r="F15" s="7">
        <v>21</v>
      </c>
      <c r="G15" s="7">
        <v>14</v>
      </c>
      <c r="H15" s="7">
        <v>50</v>
      </c>
      <c r="I15" s="7">
        <v>9</v>
      </c>
      <c r="J15" s="7">
        <v>3</v>
      </c>
      <c r="K15" s="7">
        <v>0</v>
      </c>
      <c r="L15" s="7">
        <v>0</v>
      </c>
      <c r="M15" s="7">
        <v>0</v>
      </c>
      <c r="N15" s="7">
        <v>1</v>
      </c>
      <c r="O15" s="7">
        <v>0</v>
      </c>
      <c r="P15" s="7"/>
      <c r="Q15" s="7">
        <v>0</v>
      </c>
      <c r="R15" s="7">
        <v>1</v>
      </c>
      <c r="S15" s="7">
        <v>0</v>
      </c>
      <c r="T15" s="104">
        <v>1</v>
      </c>
    </row>
    <row r="16" spans="1:20" s="2" customFormat="1" ht="20.149999999999999" customHeight="1" x14ac:dyDescent="0.35">
      <c r="A16" s="116" t="s">
        <v>6</v>
      </c>
      <c r="B16" s="4" t="s">
        <v>118</v>
      </c>
      <c r="C16" s="5">
        <v>0</v>
      </c>
      <c r="D16" s="5">
        <v>0</v>
      </c>
      <c r="E16" s="5">
        <v>1</v>
      </c>
      <c r="F16" s="5">
        <v>3</v>
      </c>
      <c r="G16" s="5">
        <v>8</v>
      </c>
      <c r="H16" s="5">
        <v>4</v>
      </c>
      <c r="I16" s="5">
        <v>0</v>
      </c>
      <c r="J16" s="5">
        <v>2</v>
      </c>
      <c r="K16" s="5">
        <v>0</v>
      </c>
      <c r="L16" s="5">
        <v>3</v>
      </c>
      <c r="M16" s="5">
        <v>1</v>
      </c>
      <c r="N16" s="5">
        <v>24</v>
      </c>
      <c r="O16" s="5">
        <v>13</v>
      </c>
      <c r="P16" s="5">
        <v>38</v>
      </c>
      <c r="Q16" s="5">
        <v>3</v>
      </c>
      <c r="R16" s="5">
        <v>5</v>
      </c>
      <c r="S16" s="5">
        <v>3</v>
      </c>
      <c r="T16" s="103">
        <v>2</v>
      </c>
    </row>
    <row r="17" spans="1:20" s="2" customFormat="1" ht="20.149999999999999" customHeight="1" x14ac:dyDescent="0.35">
      <c r="A17" s="117" t="s">
        <v>6</v>
      </c>
      <c r="B17" s="6" t="s">
        <v>134</v>
      </c>
      <c r="C17" s="7">
        <v>0</v>
      </c>
      <c r="D17" s="7">
        <v>0</v>
      </c>
      <c r="E17" s="7">
        <v>7</v>
      </c>
      <c r="F17" s="7">
        <v>142</v>
      </c>
      <c r="G17" s="7">
        <v>153</v>
      </c>
      <c r="H17" s="7">
        <v>51</v>
      </c>
      <c r="I17" s="7">
        <v>37</v>
      </c>
      <c r="J17" s="7">
        <v>14</v>
      </c>
      <c r="K17" s="7">
        <v>19</v>
      </c>
      <c r="L17" s="7">
        <v>38</v>
      </c>
      <c r="M17" s="7">
        <v>3</v>
      </c>
      <c r="N17" s="7">
        <v>17</v>
      </c>
      <c r="O17" s="7">
        <v>1</v>
      </c>
      <c r="P17" s="7">
        <v>200</v>
      </c>
      <c r="Q17" s="7">
        <v>42</v>
      </c>
      <c r="R17" s="7">
        <v>7</v>
      </c>
      <c r="S17" s="7">
        <v>9</v>
      </c>
      <c r="T17" s="104">
        <v>3</v>
      </c>
    </row>
    <row r="18" spans="1:20" s="2" customFormat="1" ht="20.149999999999999" customHeight="1" x14ac:dyDescent="0.35">
      <c r="A18" s="116" t="s">
        <v>162</v>
      </c>
      <c r="B18" s="4" t="s">
        <v>164</v>
      </c>
      <c r="C18" s="5"/>
      <c r="D18" s="5"/>
      <c r="E18" s="5"/>
      <c r="F18" s="5"/>
      <c r="G18" s="5"/>
      <c r="H18" s="5"/>
      <c r="I18" s="5">
        <v>6</v>
      </c>
      <c r="J18" s="5">
        <v>1</v>
      </c>
      <c r="K18" s="5">
        <v>0</v>
      </c>
      <c r="L18" s="5">
        <v>1</v>
      </c>
      <c r="M18" s="5">
        <v>14</v>
      </c>
      <c r="N18" s="5">
        <v>11</v>
      </c>
      <c r="O18" s="5">
        <v>15</v>
      </c>
      <c r="P18" s="5">
        <v>287</v>
      </c>
      <c r="Q18" s="5">
        <v>49</v>
      </c>
      <c r="R18" s="5">
        <v>7</v>
      </c>
      <c r="S18" s="5">
        <v>13</v>
      </c>
      <c r="T18" s="103">
        <v>14</v>
      </c>
    </row>
    <row r="19" spans="1:20" s="2" customFormat="1" ht="20.149999999999999" customHeight="1" x14ac:dyDescent="0.35">
      <c r="A19" s="117" t="s">
        <v>8</v>
      </c>
      <c r="B19" s="6" t="s">
        <v>10</v>
      </c>
      <c r="C19" s="7">
        <v>0</v>
      </c>
      <c r="D19" s="7">
        <v>0</v>
      </c>
      <c r="E19" s="7">
        <v>0</v>
      </c>
      <c r="F19" s="7">
        <v>16</v>
      </c>
      <c r="G19" s="7">
        <v>45</v>
      </c>
      <c r="H19" s="7">
        <v>31</v>
      </c>
      <c r="I19" s="7">
        <v>39</v>
      </c>
      <c r="J19" s="7">
        <v>40</v>
      </c>
      <c r="K19" s="7">
        <v>23</v>
      </c>
      <c r="L19" s="7">
        <v>39</v>
      </c>
      <c r="M19" s="7">
        <v>115</v>
      </c>
      <c r="N19" s="7">
        <v>180</v>
      </c>
      <c r="O19" s="7"/>
      <c r="P19" s="7">
        <v>35</v>
      </c>
      <c r="Q19" s="7">
        <v>40</v>
      </c>
      <c r="R19" s="7">
        <v>23</v>
      </c>
      <c r="S19" s="7"/>
      <c r="T19" s="104"/>
    </row>
    <row r="20" spans="1:20" s="2" customFormat="1" ht="20.149999999999999" customHeight="1" x14ac:dyDescent="0.35">
      <c r="A20" s="116" t="s">
        <v>56</v>
      </c>
      <c r="B20" s="4" t="s">
        <v>110</v>
      </c>
      <c r="C20" s="5">
        <v>0</v>
      </c>
      <c r="D20" s="5">
        <v>0</v>
      </c>
      <c r="E20" s="5">
        <v>42</v>
      </c>
      <c r="F20" s="5">
        <v>203</v>
      </c>
      <c r="G20" s="5">
        <v>113</v>
      </c>
      <c r="H20" s="5">
        <v>42</v>
      </c>
      <c r="I20" s="5">
        <v>17</v>
      </c>
      <c r="J20" s="5">
        <v>12</v>
      </c>
      <c r="K20" s="5">
        <v>30</v>
      </c>
      <c r="L20" s="5">
        <v>20</v>
      </c>
      <c r="M20" s="5">
        <v>38</v>
      </c>
      <c r="N20" s="5">
        <v>94</v>
      </c>
      <c r="O20" s="5">
        <v>66</v>
      </c>
      <c r="P20" s="5">
        <v>175</v>
      </c>
      <c r="Q20" s="5">
        <v>88</v>
      </c>
      <c r="R20" s="5">
        <v>93</v>
      </c>
      <c r="S20" s="5">
        <v>37</v>
      </c>
      <c r="T20" s="103">
        <v>24</v>
      </c>
    </row>
    <row r="21" spans="1:20" s="2" customFormat="1" ht="20.149999999999999" customHeight="1" x14ac:dyDescent="0.35">
      <c r="A21" s="117" t="s">
        <v>56</v>
      </c>
      <c r="B21" s="6" t="s">
        <v>111</v>
      </c>
      <c r="C21" s="7">
        <v>0</v>
      </c>
      <c r="D21" s="7">
        <v>0</v>
      </c>
      <c r="E21" s="7">
        <v>36</v>
      </c>
      <c r="F21" s="7">
        <v>218</v>
      </c>
      <c r="G21" s="7">
        <v>134</v>
      </c>
      <c r="H21" s="7">
        <v>42</v>
      </c>
      <c r="I21" s="7">
        <v>21</v>
      </c>
      <c r="J21" s="7">
        <v>25</v>
      </c>
      <c r="K21" s="7">
        <v>28</v>
      </c>
      <c r="L21" s="7">
        <v>35</v>
      </c>
      <c r="M21" s="7">
        <v>15</v>
      </c>
      <c r="N21" s="7">
        <v>37</v>
      </c>
      <c r="O21" s="7">
        <v>32</v>
      </c>
      <c r="P21" s="7">
        <v>69</v>
      </c>
      <c r="Q21" s="7">
        <v>0</v>
      </c>
      <c r="R21" s="7">
        <v>40</v>
      </c>
      <c r="S21" s="7">
        <v>8</v>
      </c>
      <c r="T21" s="104">
        <v>17</v>
      </c>
    </row>
    <row r="22" spans="1:20" s="2" customFormat="1" ht="20.149999999999999" customHeight="1" x14ac:dyDescent="0.35">
      <c r="A22" s="116" t="s">
        <v>23</v>
      </c>
      <c r="B22" s="4" t="s">
        <v>113</v>
      </c>
      <c r="C22" s="5">
        <v>0</v>
      </c>
      <c r="D22" s="5">
        <v>0</v>
      </c>
      <c r="E22" s="5">
        <v>100</v>
      </c>
      <c r="F22" s="5">
        <v>474</v>
      </c>
      <c r="G22" s="5">
        <v>470</v>
      </c>
      <c r="H22" s="5">
        <v>194</v>
      </c>
      <c r="I22" s="5">
        <v>36</v>
      </c>
      <c r="J22" s="5">
        <v>49</v>
      </c>
      <c r="K22" s="5">
        <v>2</v>
      </c>
      <c r="L22" s="5">
        <v>5</v>
      </c>
      <c r="M22" s="5">
        <v>21</v>
      </c>
      <c r="N22" s="5">
        <v>29</v>
      </c>
      <c r="O22" s="5">
        <v>11</v>
      </c>
      <c r="P22" s="5">
        <v>11</v>
      </c>
      <c r="Q22" s="5">
        <v>1</v>
      </c>
      <c r="R22" s="5">
        <v>4</v>
      </c>
      <c r="S22" s="5">
        <v>1</v>
      </c>
      <c r="T22" s="103">
        <v>0</v>
      </c>
    </row>
    <row r="23" spans="1:20" s="2" customFormat="1" ht="20.149999999999999" customHeight="1" x14ac:dyDescent="0.35">
      <c r="A23" s="117" t="s">
        <v>23</v>
      </c>
      <c r="B23" s="6" t="s">
        <v>38</v>
      </c>
      <c r="C23" s="7"/>
      <c r="D23" s="7"/>
      <c r="E23" s="7">
        <v>6</v>
      </c>
      <c r="F23" s="7">
        <v>35</v>
      </c>
      <c r="G23" s="7">
        <v>52</v>
      </c>
      <c r="H23" s="7">
        <v>3</v>
      </c>
      <c r="I23" s="7">
        <v>1</v>
      </c>
      <c r="J23" s="7">
        <v>0</v>
      </c>
      <c r="K23" s="7">
        <v>0</v>
      </c>
      <c r="L23" s="7">
        <v>3</v>
      </c>
      <c r="M23" s="7">
        <v>0</v>
      </c>
      <c r="N23" s="7"/>
      <c r="O23" s="7">
        <v>6</v>
      </c>
      <c r="P23" s="7">
        <v>4</v>
      </c>
      <c r="Q23" s="7">
        <v>2</v>
      </c>
      <c r="R23" s="7">
        <v>3</v>
      </c>
      <c r="S23" s="7">
        <v>1</v>
      </c>
      <c r="T23" s="104">
        <v>1</v>
      </c>
    </row>
    <row r="24" spans="1:20" s="2" customFormat="1" ht="20.149999999999999" customHeight="1" x14ac:dyDescent="0.35">
      <c r="A24" s="116" t="s">
        <v>25</v>
      </c>
      <c r="B24" s="4" t="s">
        <v>123</v>
      </c>
      <c r="C24" s="5">
        <v>0</v>
      </c>
      <c r="D24" s="5">
        <v>0</v>
      </c>
      <c r="E24" s="5"/>
      <c r="F24" s="5">
        <v>45</v>
      </c>
      <c r="G24" s="5">
        <v>772</v>
      </c>
      <c r="H24" s="5">
        <v>15</v>
      </c>
      <c r="I24" s="5">
        <v>7</v>
      </c>
      <c r="J24" s="5"/>
      <c r="K24" s="5">
        <v>19</v>
      </c>
      <c r="L24" s="5">
        <v>5</v>
      </c>
      <c r="M24" s="5">
        <v>7</v>
      </c>
      <c r="N24" s="5">
        <v>14</v>
      </c>
      <c r="O24" s="5">
        <v>21</v>
      </c>
      <c r="P24" s="5"/>
      <c r="Q24" s="5"/>
      <c r="R24" s="5">
        <v>850</v>
      </c>
      <c r="S24" s="5">
        <v>9</v>
      </c>
      <c r="T24" s="103">
        <v>20</v>
      </c>
    </row>
    <row r="25" spans="1:20" s="2" customFormat="1" ht="19.5" customHeight="1" x14ac:dyDescent="0.35">
      <c r="A25" s="117" t="s">
        <v>25</v>
      </c>
      <c r="B25" s="6" t="s">
        <v>29</v>
      </c>
      <c r="C25" s="7"/>
      <c r="D25" s="7"/>
      <c r="E25" s="7"/>
      <c r="F25" s="7">
        <v>39</v>
      </c>
      <c r="G25" s="7">
        <v>6</v>
      </c>
      <c r="H25" s="7">
        <v>4</v>
      </c>
      <c r="I25" s="7">
        <v>6</v>
      </c>
      <c r="J25" s="7"/>
      <c r="K25" s="7"/>
      <c r="L25" s="7">
        <v>0</v>
      </c>
      <c r="M25" s="7">
        <v>8</v>
      </c>
      <c r="N25" s="7"/>
      <c r="O25" s="7"/>
      <c r="P25" s="7"/>
      <c r="Q25" s="7"/>
      <c r="R25" s="7"/>
      <c r="S25" s="7"/>
      <c r="T25" s="104"/>
    </row>
    <row r="26" spans="1:20" s="2" customFormat="1" ht="20.149999999999999" customHeight="1" x14ac:dyDescent="0.35">
      <c r="A26" s="116" t="s">
        <v>15</v>
      </c>
      <c r="B26" s="4" t="s">
        <v>148</v>
      </c>
      <c r="C26" s="5"/>
      <c r="D26" s="5"/>
      <c r="E26" s="5">
        <v>0</v>
      </c>
      <c r="F26" s="5">
        <v>0</v>
      </c>
      <c r="G26" s="5">
        <v>0</v>
      </c>
      <c r="H26" s="5">
        <v>2</v>
      </c>
      <c r="I26" s="5">
        <v>0</v>
      </c>
      <c r="J26" s="5">
        <v>1</v>
      </c>
      <c r="K26" s="5">
        <v>0</v>
      </c>
      <c r="L26" s="5">
        <v>2</v>
      </c>
      <c r="M26" s="5"/>
      <c r="N26" s="5">
        <v>4</v>
      </c>
      <c r="O26" s="5">
        <v>10</v>
      </c>
      <c r="P26" s="5">
        <v>5</v>
      </c>
      <c r="Q26" s="5">
        <v>1</v>
      </c>
      <c r="R26" s="5">
        <v>0</v>
      </c>
      <c r="S26" s="5">
        <v>7</v>
      </c>
      <c r="T26" s="103">
        <v>7</v>
      </c>
    </row>
    <row r="27" spans="1:20" s="2" customFormat="1" ht="20.149999999999999" customHeight="1" x14ac:dyDescent="0.35">
      <c r="A27" s="117" t="s">
        <v>33</v>
      </c>
      <c r="B27" s="6" t="s">
        <v>34</v>
      </c>
      <c r="C27" s="7">
        <v>0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7">
        <v>0</v>
      </c>
      <c r="J27" s="7">
        <v>1</v>
      </c>
      <c r="K27" s="7">
        <v>0</v>
      </c>
      <c r="L27" s="7">
        <v>3</v>
      </c>
      <c r="M27" s="7">
        <v>1</v>
      </c>
      <c r="N27" s="7">
        <v>3</v>
      </c>
      <c r="O27" s="7">
        <v>4</v>
      </c>
      <c r="P27" s="7">
        <v>33</v>
      </c>
      <c r="Q27" s="7">
        <v>2</v>
      </c>
      <c r="R27" s="7">
        <v>0</v>
      </c>
      <c r="S27" s="7">
        <v>0</v>
      </c>
      <c r="T27" s="104">
        <v>0</v>
      </c>
    </row>
    <row r="28" spans="1:20" s="2" customFormat="1" ht="20.149999999999999" customHeight="1" x14ac:dyDescent="0.35">
      <c r="A28" s="116" t="s">
        <v>43</v>
      </c>
      <c r="B28" s="4" t="s">
        <v>160</v>
      </c>
      <c r="C28" s="5"/>
      <c r="D28" s="5"/>
      <c r="E28" s="5"/>
      <c r="F28" s="5"/>
      <c r="G28" s="5"/>
      <c r="H28" s="5">
        <v>14</v>
      </c>
      <c r="I28" s="5">
        <v>12</v>
      </c>
      <c r="J28" s="5">
        <v>9</v>
      </c>
      <c r="K28" s="5">
        <v>0</v>
      </c>
      <c r="L28" s="5">
        <v>0</v>
      </c>
      <c r="M28" s="5">
        <v>1</v>
      </c>
      <c r="N28" s="5"/>
      <c r="O28" s="5">
        <v>3</v>
      </c>
      <c r="P28" s="5">
        <v>1</v>
      </c>
      <c r="Q28" s="5">
        <v>2</v>
      </c>
      <c r="R28" s="5">
        <v>0</v>
      </c>
      <c r="S28" s="5">
        <v>3</v>
      </c>
      <c r="T28" s="103">
        <v>0</v>
      </c>
    </row>
    <row r="29" spans="1:20" s="2" customFormat="1" ht="20.149999999999999" customHeight="1" x14ac:dyDescent="0.35">
      <c r="A29" s="117" t="s">
        <v>43</v>
      </c>
      <c r="B29" s="6" t="s">
        <v>44</v>
      </c>
      <c r="C29" s="7"/>
      <c r="D29" s="7"/>
      <c r="E29" s="7"/>
      <c r="F29" s="7"/>
      <c r="G29" s="7"/>
      <c r="H29" s="7">
        <v>19</v>
      </c>
      <c r="I29" s="7">
        <v>9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104"/>
    </row>
    <row r="30" spans="1:20" s="2" customFormat="1" ht="20.149999999999999" customHeight="1" x14ac:dyDescent="0.35">
      <c r="A30" s="116" t="s">
        <v>24</v>
      </c>
      <c r="B30" s="4" t="s">
        <v>74</v>
      </c>
      <c r="C30" s="5"/>
      <c r="D30" s="5">
        <v>0</v>
      </c>
      <c r="E30" s="5">
        <v>1</v>
      </c>
      <c r="F30" s="5">
        <v>14</v>
      </c>
      <c r="G30" s="5">
        <v>12</v>
      </c>
      <c r="H30" s="5">
        <v>6</v>
      </c>
      <c r="I30" s="5">
        <v>7</v>
      </c>
      <c r="J30" s="5">
        <v>32</v>
      </c>
      <c r="K30" s="5">
        <v>2</v>
      </c>
      <c r="L30" s="5">
        <v>4</v>
      </c>
      <c r="M30" s="5">
        <v>0</v>
      </c>
      <c r="N30" s="5">
        <v>6</v>
      </c>
      <c r="O30" s="5">
        <v>0</v>
      </c>
      <c r="P30" s="5">
        <v>5</v>
      </c>
      <c r="Q30" s="5">
        <v>2</v>
      </c>
      <c r="R30" s="5">
        <v>3</v>
      </c>
      <c r="S30" s="5">
        <v>4</v>
      </c>
      <c r="T30" s="103">
        <v>0</v>
      </c>
    </row>
    <row r="31" spans="1:20" s="2" customFormat="1" ht="20.149999999999999" customHeight="1" x14ac:dyDescent="0.35">
      <c r="A31" s="117" t="s">
        <v>64</v>
      </c>
      <c r="B31" s="6" t="s">
        <v>93</v>
      </c>
      <c r="C31" s="7">
        <v>0</v>
      </c>
      <c r="D31" s="7">
        <v>0</v>
      </c>
      <c r="E31" s="7">
        <v>1</v>
      </c>
      <c r="F31" s="7">
        <v>0</v>
      </c>
      <c r="G31" s="7">
        <v>5</v>
      </c>
      <c r="H31" s="7">
        <v>6</v>
      </c>
      <c r="I31" s="7">
        <v>9</v>
      </c>
      <c r="J31" s="7">
        <v>2</v>
      </c>
      <c r="K31" s="7">
        <v>1</v>
      </c>
      <c r="L31" s="7">
        <v>0</v>
      </c>
      <c r="M31" s="7">
        <v>13</v>
      </c>
      <c r="N31" s="7"/>
      <c r="O31" s="7">
        <v>19</v>
      </c>
      <c r="P31" s="7"/>
      <c r="Q31" s="7">
        <v>17</v>
      </c>
      <c r="R31" s="7">
        <v>0</v>
      </c>
      <c r="S31" s="7">
        <v>2</v>
      </c>
      <c r="T31" s="104">
        <v>0</v>
      </c>
    </row>
    <row r="32" spans="1:20" s="2" customFormat="1" ht="20.149999999999999" customHeight="1" x14ac:dyDescent="0.35">
      <c r="A32" s="116" t="s">
        <v>63</v>
      </c>
      <c r="B32" s="4" t="s">
        <v>129</v>
      </c>
      <c r="C32" s="5"/>
      <c r="D32" s="5"/>
      <c r="E32" s="5">
        <v>0</v>
      </c>
      <c r="F32" s="5">
        <v>6</v>
      </c>
      <c r="G32" s="5">
        <v>0</v>
      </c>
      <c r="H32" s="5">
        <v>0</v>
      </c>
      <c r="I32" s="5"/>
      <c r="J32" s="5">
        <v>0</v>
      </c>
      <c r="K32" s="5">
        <v>0</v>
      </c>
      <c r="L32" s="5">
        <v>0</v>
      </c>
      <c r="M32" s="5"/>
      <c r="N32" s="5">
        <v>4</v>
      </c>
      <c r="O32" s="5">
        <v>3</v>
      </c>
      <c r="P32" s="5"/>
      <c r="Q32" s="5">
        <v>2</v>
      </c>
      <c r="R32" s="5"/>
      <c r="S32" s="5">
        <v>1</v>
      </c>
      <c r="T32" s="103">
        <v>0</v>
      </c>
    </row>
    <row r="33" spans="1:20" s="2" customFormat="1" ht="20.149999999999999" customHeight="1" x14ac:dyDescent="0.35">
      <c r="A33" s="117" t="s">
        <v>19</v>
      </c>
      <c r="B33" s="6" t="s">
        <v>88</v>
      </c>
      <c r="C33" s="7">
        <v>0</v>
      </c>
      <c r="D33" s="7">
        <v>0</v>
      </c>
      <c r="E33" s="7"/>
      <c r="F33" s="7">
        <v>35</v>
      </c>
      <c r="G33" s="7">
        <v>157</v>
      </c>
      <c r="H33" s="7"/>
      <c r="I33" s="7">
        <v>55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104"/>
    </row>
    <row r="34" spans="1:20" s="2" customFormat="1" ht="20.149999999999999" customHeight="1" x14ac:dyDescent="0.35">
      <c r="A34" s="116" t="s">
        <v>19</v>
      </c>
      <c r="B34" s="4" t="s">
        <v>112</v>
      </c>
      <c r="C34" s="5">
        <v>0</v>
      </c>
      <c r="D34" s="5">
        <v>0</v>
      </c>
      <c r="E34" s="5">
        <v>0</v>
      </c>
      <c r="F34" s="5">
        <v>12</v>
      </c>
      <c r="G34" s="5">
        <v>1</v>
      </c>
      <c r="H34" s="5">
        <v>0</v>
      </c>
      <c r="I34" s="5">
        <v>0</v>
      </c>
      <c r="J34" s="5">
        <v>0</v>
      </c>
      <c r="K34" s="5"/>
      <c r="L34" s="5"/>
      <c r="M34" s="5"/>
      <c r="N34" s="5"/>
      <c r="O34" s="5"/>
      <c r="P34" s="5"/>
      <c r="Q34" s="5"/>
      <c r="R34" s="5">
        <v>0</v>
      </c>
      <c r="S34" s="5"/>
      <c r="T34" s="103"/>
    </row>
    <row r="35" spans="1:20" s="2" customFormat="1" ht="20.149999999999999" customHeight="1" x14ac:dyDescent="0.35">
      <c r="A35" s="117" t="s">
        <v>19</v>
      </c>
      <c r="B35" s="6" t="s">
        <v>119</v>
      </c>
      <c r="C35" s="7"/>
      <c r="D35" s="7">
        <v>0</v>
      </c>
      <c r="E35" s="7">
        <v>1</v>
      </c>
      <c r="F35" s="7">
        <v>35</v>
      </c>
      <c r="G35" s="7">
        <v>18</v>
      </c>
      <c r="H35" s="7">
        <v>1</v>
      </c>
      <c r="I35" s="7">
        <v>1</v>
      </c>
      <c r="J35" s="7"/>
      <c r="K35" s="7">
        <v>15</v>
      </c>
      <c r="L35" s="7">
        <v>0</v>
      </c>
      <c r="M35" s="7"/>
      <c r="N35" s="7">
        <v>1</v>
      </c>
      <c r="O35" s="7"/>
      <c r="P35" s="7"/>
      <c r="Q35" s="7"/>
      <c r="R35" s="7"/>
      <c r="S35" s="7">
        <v>0</v>
      </c>
      <c r="T35" s="104"/>
    </row>
    <row r="36" spans="1:20" s="2" customFormat="1" ht="20.149999999999999" customHeight="1" x14ac:dyDescent="0.35">
      <c r="A36" s="116" t="s">
        <v>19</v>
      </c>
      <c r="B36" s="4" t="s">
        <v>151</v>
      </c>
      <c r="C36" s="5"/>
      <c r="D36" s="5">
        <v>0</v>
      </c>
      <c r="E36" s="5">
        <v>0</v>
      </c>
      <c r="F36" s="5">
        <v>2</v>
      </c>
      <c r="G36" s="5">
        <v>20</v>
      </c>
      <c r="H36" s="5">
        <v>0</v>
      </c>
      <c r="I36" s="5">
        <v>0</v>
      </c>
      <c r="J36" s="5"/>
      <c r="K36" s="5">
        <v>4</v>
      </c>
      <c r="L36" s="5">
        <v>0</v>
      </c>
      <c r="M36" s="5"/>
      <c r="N36" s="5">
        <v>0</v>
      </c>
      <c r="O36" s="5"/>
      <c r="P36" s="5"/>
      <c r="Q36" s="5"/>
      <c r="R36" s="5"/>
      <c r="S36" s="5">
        <v>0</v>
      </c>
      <c r="T36" s="103"/>
    </row>
    <row r="37" spans="1:20" s="2" customFormat="1" ht="19.5" customHeight="1" x14ac:dyDescent="0.35">
      <c r="A37" s="117" t="s">
        <v>19</v>
      </c>
      <c r="B37" s="6" t="s">
        <v>120</v>
      </c>
      <c r="C37" s="7"/>
      <c r="D37" s="7">
        <v>0</v>
      </c>
      <c r="E37" s="7">
        <v>2</v>
      </c>
      <c r="F37" s="7">
        <v>102</v>
      </c>
      <c r="G37" s="7">
        <v>27</v>
      </c>
      <c r="H37" s="7">
        <v>3</v>
      </c>
      <c r="I37" s="7">
        <v>2</v>
      </c>
      <c r="J37" s="7">
        <v>5</v>
      </c>
      <c r="K37" s="7">
        <v>7</v>
      </c>
      <c r="L37" s="7">
        <v>0</v>
      </c>
      <c r="M37" s="7">
        <v>0</v>
      </c>
      <c r="N37" s="7">
        <v>2</v>
      </c>
      <c r="O37" s="7">
        <v>2</v>
      </c>
      <c r="P37" s="7">
        <v>0</v>
      </c>
      <c r="Q37" s="7">
        <v>0</v>
      </c>
      <c r="R37" s="7">
        <v>0</v>
      </c>
      <c r="S37" s="7">
        <v>1</v>
      </c>
      <c r="T37" s="104">
        <v>0</v>
      </c>
    </row>
    <row r="38" spans="1:20" s="2" customFormat="1" ht="20.149999999999999" customHeight="1" x14ac:dyDescent="0.35">
      <c r="A38" s="116" t="s">
        <v>19</v>
      </c>
      <c r="B38" s="4" t="s">
        <v>84</v>
      </c>
      <c r="C38" s="5">
        <v>1</v>
      </c>
      <c r="D38" s="5">
        <v>0</v>
      </c>
      <c r="E38" s="5">
        <v>1</v>
      </c>
      <c r="F38" s="5">
        <v>18</v>
      </c>
      <c r="G38" s="5">
        <v>21</v>
      </c>
      <c r="H38" s="5">
        <v>4</v>
      </c>
      <c r="I38" s="5">
        <v>4</v>
      </c>
      <c r="J38" s="5">
        <v>1</v>
      </c>
      <c r="K38" s="5">
        <v>1</v>
      </c>
      <c r="L38" s="5">
        <v>0</v>
      </c>
      <c r="M38" s="5">
        <v>0</v>
      </c>
      <c r="N38" s="5"/>
      <c r="O38" s="5"/>
      <c r="P38" s="5"/>
      <c r="Q38" s="5"/>
      <c r="R38" s="5"/>
      <c r="S38" s="5"/>
      <c r="T38" s="103"/>
    </row>
    <row r="39" spans="1:20" s="2" customFormat="1" ht="20.149999999999999" customHeight="1" x14ac:dyDescent="0.35">
      <c r="A39" s="117" t="s">
        <v>19</v>
      </c>
      <c r="B39" s="6" t="s">
        <v>85</v>
      </c>
      <c r="C39" s="7">
        <v>0</v>
      </c>
      <c r="D39" s="7">
        <v>0</v>
      </c>
      <c r="E39" s="7">
        <v>1</v>
      </c>
      <c r="F39" s="7">
        <v>18</v>
      </c>
      <c r="G39" s="7">
        <v>25</v>
      </c>
      <c r="H39" s="7">
        <v>0</v>
      </c>
      <c r="I39" s="7">
        <v>2</v>
      </c>
      <c r="J39" s="7">
        <v>1</v>
      </c>
      <c r="K39" s="7">
        <v>3</v>
      </c>
      <c r="L39" s="7">
        <v>0</v>
      </c>
      <c r="M39" s="7">
        <v>0</v>
      </c>
      <c r="N39" s="7"/>
      <c r="O39" s="7"/>
      <c r="P39" s="7"/>
      <c r="Q39" s="7"/>
      <c r="R39" s="7"/>
      <c r="S39" s="7"/>
      <c r="T39" s="104"/>
    </row>
    <row r="40" spans="1:20" s="2" customFormat="1" ht="20.149999999999999" customHeight="1" x14ac:dyDescent="0.35">
      <c r="A40" s="116" t="s">
        <v>19</v>
      </c>
      <c r="B40" s="4" t="s">
        <v>116</v>
      </c>
      <c r="C40" s="5">
        <v>0</v>
      </c>
      <c r="D40" s="5">
        <v>0</v>
      </c>
      <c r="E40" s="5">
        <v>0</v>
      </c>
      <c r="F40" s="5">
        <v>5</v>
      </c>
      <c r="G40" s="5">
        <v>5</v>
      </c>
      <c r="H40" s="5">
        <v>6</v>
      </c>
      <c r="I40" s="5">
        <v>2</v>
      </c>
      <c r="J40" s="5">
        <v>0</v>
      </c>
      <c r="K40" s="5">
        <v>1</v>
      </c>
      <c r="L40" s="5">
        <v>0</v>
      </c>
      <c r="M40" s="5">
        <v>0</v>
      </c>
      <c r="N40" s="5"/>
      <c r="O40" s="5"/>
      <c r="P40" s="5">
        <v>4</v>
      </c>
      <c r="Q40" s="5">
        <v>0</v>
      </c>
      <c r="R40" s="5">
        <v>0</v>
      </c>
      <c r="S40" s="5">
        <v>0</v>
      </c>
      <c r="T40" s="103">
        <v>0</v>
      </c>
    </row>
    <row r="41" spans="1:20" s="2" customFormat="1" ht="20.149999999999999" customHeight="1" x14ac:dyDescent="0.35">
      <c r="A41" s="117" t="s">
        <v>19</v>
      </c>
      <c r="B41" s="6" t="s">
        <v>115</v>
      </c>
      <c r="C41" s="7">
        <v>2</v>
      </c>
      <c r="D41" s="7">
        <v>0</v>
      </c>
      <c r="E41" s="7">
        <v>1</v>
      </c>
      <c r="F41" s="7">
        <v>4</v>
      </c>
      <c r="G41" s="7">
        <v>11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/>
      <c r="O41" s="7"/>
      <c r="P41" s="7">
        <v>5</v>
      </c>
      <c r="Q41" s="7">
        <v>0</v>
      </c>
      <c r="R41" s="7">
        <v>1</v>
      </c>
      <c r="S41" s="7">
        <v>0</v>
      </c>
      <c r="T41" s="104">
        <v>0</v>
      </c>
    </row>
    <row r="42" spans="1:20" s="2" customFormat="1" ht="20.149999999999999" customHeight="1" x14ac:dyDescent="0.35">
      <c r="A42" s="116" t="s">
        <v>37</v>
      </c>
      <c r="B42" s="4" t="s">
        <v>71</v>
      </c>
      <c r="C42" s="5"/>
      <c r="D42" s="5">
        <v>0</v>
      </c>
      <c r="E42" s="5">
        <v>1</v>
      </c>
      <c r="F42" s="5">
        <v>30</v>
      </c>
      <c r="G42" s="5">
        <v>59</v>
      </c>
      <c r="H42" s="5">
        <v>8</v>
      </c>
      <c r="I42" s="5">
        <v>2</v>
      </c>
      <c r="J42" s="5">
        <v>0</v>
      </c>
      <c r="K42" s="5">
        <v>0</v>
      </c>
      <c r="L42" s="5">
        <v>1</v>
      </c>
      <c r="M42" s="5">
        <v>7</v>
      </c>
      <c r="N42" s="5">
        <v>13</v>
      </c>
      <c r="O42" s="5">
        <v>17</v>
      </c>
      <c r="P42" s="5">
        <v>27</v>
      </c>
      <c r="Q42" s="5">
        <v>10</v>
      </c>
      <c r="R42" s="5">
        <v>7</v>
      </c>
      <c r="S42" s="5">
        <v>3</v>
      </c>
      <c r="T42" s="103">
        <v>1</v>
      </c>
    </row>
    <row r="43" spans="1:20" s="2" customFormat="1" ht="20.149999999999999" customHeight="1" x14ac:dyDescent="0.35">
      <c r="A43" s="118" t="s">
        <v>37</v>
      </c>
      <c r="B43" s="110" t="s">
        <v>94</v>
      </c>
      <c r="C43" s="108">
        <v>0</v>
      </c>
      <c r="D43" s="7">
        <v>0</v>
      </c>
      <c r="E43" s="7">
        <v>0</v>
      </c>
      <c r="F43" s="7">
        <v>2</v>
      </c>
      <c r="G43" s="7">
        <v>6</v>
      </c>
      <c r="H43" s="7">
        <v>4</v>
      </c>
      <c r="I43" s="7">
        <v>3</v>
      </c>
      <c r="J43" s="7">
        <v>2</v>
      </c>
      <c r="K43" s="7">
        <v>0</v>
      </c>
      <c r="L43" s="7">
        <v>0</v>
      </c>
      <c r="M43" s="7">
        <v>0</v>
      </c>
      <c r="N43" s="7">
        <v>1</v>
      </c>
      <c r="O43" s="7">
        <v>3</v>
      </c>
      <c r="P43" s="7">
        <v>2</v>
      </c>
      <c r="Q43" s="7">
        <v>0</v>
      </c>
      <c r="R43" s="7">
        <v>0</v>
      </c>
      <c r="S43" s="7">
        <v>0</v>
      </c>
      <c r="T43" s="104">
        <v>0</v>
      </c>
    </row>
    <row r="44" spans="1:20" s="2" customFormat="1" ht="20.149999999999999" customHeight="1" x14ac:dyDescent="0.35">
      <c r="A44" s="119" t="s">
        <v>16</v>
      </c>
      <c r="B44" s="111" t="s">
        <v>149</v>
      </c>
      <c r="C44" s="109"/>
      <c r="D44" s="5"/>
      <c r="E44" s="5">
        <v>0</v>
      </c>
      <c r="F44" s="5">
        <v>9</v>
      </c>
      <c r="G44" s="5"/>
      <c r="H44" s="5"/>
      <c r="I44" s="5"/>
      <c r="J44" s="5"/>
      <c r="K44" s="5"/>
      <c r="L44" s="5">
        <v>0</v>
      </c>
      <c r="M44" s="5"/>
      <c r="N44" s="5"/>
      <c r="O44" s="5"/>
      <c r="P44" s="5"/>
      <c r="Q44" s="5">
        <v>36</v>
      </c>
      <c r="R44" s="5"/>
      <c r="S44" s="5"/>
      <c r="T44" s="103"/>
    </row>
    <row r="45" spans="1:20" s="2" customFormat="1" ht="20.149999999999999" customHeight="1" x14ac:dyDescent="0.35">
      <c r="A45" s="118" t="s">
        <v>16</v>
      </c>
      <c r="B45" s="110" t="s">
        <v>17</v>
      </c>
      <c r="C45" s="108"/>
      <c r="D45" s="7"/>
      <c r="E45" s="7">
        <v>0</v>
      </c>
      <c r="F45" s="7">
        <v>4</v>
      </c>
      <c r="G45" s="7">
        <v>2</v>
      </c>
      <c r="H45" s="7">
        <v>8</v>
      </c>
      <c r="I45" s="7">
        <v>1</v>
      </c>
      <c r="J45" s="7">
        <v>10</v>
      </c>
      <c r="K45" s="7">
        <v>1</v>
      </c>
      <c r="L45" s="7">
        <v>7</v>
      </c>
      <c r="M45" s="7">
        <v>17</v>
      </c>
      <c r="N45" s="7">
        <v>3</v>
      </c>
      <c r="O45" s="7">
        <v>10</v>
      </c>
      <c r="P45" s="7">
        <v>54</v>
      </c>
      <c r="Q45" s="7">
        <v>13</v>
      </c>
      <c r="R45" s="7">
        <v>4</v>
      </c>
      <c r="S45" s="7">
        <v>20</v>
      </c>
      <c r="T45" s="104">
        <v>5</v>
      </c>
    </row>
    <row r="46" spans="1:20" s="2" customFormat="1" ht="20.149999999999999" customHeight="1" x14ac:dyDescent="0.35">
      <c r="A46" s="119" t="s">
        <v>16</v>
      </c>
      <c r="B46" s="111" t="s">
        <v>16</v>
      </c>
      <c r="C46" s="109">
        <v>0</v>
      </c>
      <c r="D46" s="5">
        <v>0</v>
      </c>
      <c r="E46" s="5">
        <v>0</v>
      </c>
      <c r="F46" s="5">
        <v>8</v>
      </c>
      <c r="G46" s="5">
        <v>6</v>
      </c>
      <c r="H46" s="5">
        <v>18</v>
      </c>
      <c r="I46" s="5">
        <v>14</v>
      </c>
      <c r="J46" s="5">
        <v>11</v>
      </c>
      <c r="K46" s="5">
        <v>1</v>
      </c>
      <c r="L46" s="5">
        <v>0</v>
      </c>
      <c r="M46" s="5">
        <v>0</v>
      </c>
      <c r="N46" s="5">
        <v>0</v>
      </c>
      <c r="O46" s="5">
        <v>6</v>
      </c>
      <c r="P46" s="5">
        <v>28</v>
      </c>
      <c r="Q46" s="5">
        <v>57</v>
      </c>
      <c r="R46" s="5">
        <v>151</v>
      </c>
      <c r="S46" s="5">
        <v>177</v>
      </c>
      <c r="T46" s="103">
        <v>62</v>
      </c>
    </row>
    <row r="47" spans="1:20" s="2" customFormat="1" ht="18.75" customHeight="1" x14ac:dyDescent="0.35">
      <c r="A47" s="118" t="s">
        <v>69</v>
      </c>
      <c r="B47" s="110" t="s">
        <v>49</v>
      </c>
      <c r="C47" s="108"/>
      <c r="D47" s="7">
        <v>5</v>
      </c>
      <c r="E47" s="7">
        <v>4</v>
      </c>
      <c r="F47" s="7">
        <v>8</v>
      </c>
      <c r="G47" s="7">
        <v>1</v>
      </c>
      <c r="H47" s="7">
        <v>3</v>
      </c>
      <c r="I47" s="7">
        <v>4</v>
      </c>
      <c r="J47" s="7">
        <v>5</v>
      </c>
      <c r="K47" s="7">
        <v>1</v>
      </c>
      <c r="L47" s="7"/>
      <c r="M47" s="7">
        <v>5</v>
      </c>
      <c r="N47" s="7">
        <v>11</v>
      </c>
      <c r="O47" s="7">
        <v>11</v>
      </c>
      <c r="P47" s="7"/>
      <c r="Q47" s="7">
        <v>18</v>
      </c>
      <c r="R47" s="7"/>
      <c r="S47" s="7">
        <v>4</v>
      </c>
      <c r="T47" s="104">
        <v>0</v>
      </c>
    </row>
    <row r="48" spans="1:20" s="2" customFormat="1" ht="20.149999999999999" customHeight="1" x14ac:dyDescent="0.35">
      <c r="A48" s="119" t="s">
        <v>26</v>
      </c>
      <c r="B48" s="111" t="s">
        <v>30</v>
      </c>
      <c r="C48" s="109"/>
      <c r="D48" s="5">
        <v>0</v>
      </c>
      <c r="E48" s="5">
        <v>44</v>
      </c>
      <c r="F48" s="5">
        <v>139</v>
      </c>
      <c r="G48" s="5">
        <v>53</v>
      </c>
      <c r="H48" s="5">
        <v>83</v>
      </c>
      <c r="I48" s="5">
        <v>1</v>
      </c>
      <c r="J48" s="5">
        <v>2</v>
      </c>
      <c r="K48" s="5">
        <v>5</v>
      </c>
      <c r="L48" s="5">
        <v>1</v>
      </c>
      <c r="M48" s="5">
        <v>0</v>
      </c>
      <c r="N48" s="5">
        <v>0</v>
      </c>
      <c r="O48" s="5">
        <v>11</v>
      </c>
      <c r="P48" s="5">
        <v>14</v>
      </c>
      <c r="Q48" s="5">
        <v>0</v>
      </c>
      <c r="R48" s="5">
        <v>1</v>
      </c>
      <c r="S48" s="5">
        <v>0</v>
      </c>
      <c r="T48" s="103">
        <v>13</v>
      </c>
    </row>
    <row r="49" spans="1:20" s="2" customFormat="1" ht="20.149999999999999" customHeight="1" x14ac:dyDescent="0.35">
      <c r="A49" s="118" t="s">
        <v>26</v>
      </c>
      <c r="B49" s="110" t="s">
        <v>155</v>
      </c>
      <c r="C49" s="108"/>
      <c r="D49" s="7"/>
      <c r="E49" s="7"/>
      <c r="F49" s="7">
        <v>79</v>
      </c>
      <c r="G49" s="7">
        <v>143</v>
      </c>
      <c r="H49" s="7"/>
      <c r="I49" s="7">
        <v>11</v>
      </c>
      <c r="J49" s="7">
        <v>0</v>
      </c>
      <c r="K49" s="7">
        <v>0</v>
      </c>
      <c r="L49" s="7">
        <v>0</v>
      </c>
      <c r="M49" s="7"/>
      <c r="N49" s="7">
        <v>3</v>
      </c>
      <c r="O49" s="7">
        <v>13</v>
      </c>
      <c r="P49" s="7">
        <v>5</v>
      </c>
      <c r="Q49" s="7">
        <v>0</v>
      </c>
      <c r="R49" s="7"/>
      <c r="S49" s="7"/>
      <c r="T49" s="104"/>
    </row>
    <row r="50" spans="1:20" s="2" customFormat="1" ht="20.149999999999999" customHeight="1" x14ac:dyDescent="0.35">
      <c r="A50" s="119" t="s">
        <v>26</v>
      </c>
      <c r="B50" s="111" t="s">
        <v>72</v>
      </c>
      <c r="C50" s="109"/>
      <c r="D50" s="5"/>
      <c r="E50" s="5">
        <v>1</v>
      </c>
      <c r="F50" s="5">
        <v>34</v>
      </c>
      <c r="G50" s="5">
        <v>14</v>
      </c>
      <c r="H50" s="5">
        <v>6</v>
      </c>
      <c r="I50" s="5">
        <v>0</v>
      </c>
      <c r="J50" s="5">
        <v>4</v>
      </c>
      <c r="K50" s="5">
        <v>1</v>
      </c>
      <c r="L50" s="5">
        <v>4</v>
      </c>
      <c r="M50" s="5">
        <v>8</v>
      </c>
      <c r="N50" s="5"/>
      <c r="O50" s="5"/>
      <c r="P50" s="5"/>
      <c r="Q50" s="5"/>
      <c r="R50" s="5"/>
      <c r="S50" s="5"/>
      <c r="T50" s="103"/>
    </row>
    <row r="51" spans="1:20" s="2" customFormat="1" ht="20.149999999999999" customHeight="1" x14ac:dyDescent="0.35">
      <c r="A51" s="118" t="s">
        <v>26</v>
      </c>
      <c r="B51" s="110" t="s">
        <v>121</v>
      </c>
      <c r="C51" s="108"/>
      <c r="D51" s="7">
        <v>0</v>
      </c>
      <c r="E51" s="7">
        <v>11</v>
      </c>
      <c r="F51" s="7">
        <v>74</v>
      </c>
      <c r="G51" s="7">
        <v>116</v>
      </c>
      <c r="H51" s="7">
        <v>53</v>
      </c>
      <c r="I51" s="7">
        <v>11</v>
      </c>
      <c r="J51" s="7">
        <v>17</v>
      </c>
      <c r="K51" s="7">
        <v>14</v>
      </c>
      <c r="L51" s="7">
        <v>2</v>
      </c>
      <c r="M51" s="7">
        <v>6</v>
      </c>
      <c r="N51" s="7">
        <v>4</v>
      </c>
      <c r="O51" s="7">
        <v>6</v>
      </c>
      <c r="P51" s="7">
        <v>28</v>
      </c>
      <c r="Q51" s="7">
        <v>1</v>
      </c>
      <c r="R51" s="7">
        <v>4</v>
      </c>
      <c r="S51" s="7"/>
      <c r="T51" s="104">
        <v>2</v>
      </c>
    </row>
    <row r="52" spans="1:20" s="2" customFormat="1" ht="20.149999999999999" customHeight="1" x14ac:dyDescent="0.35">
      <c r="A52" s="119" t="s">
        <v>60</v>
      </c>
      <c r="B52" s="111" t="s">
        <v>128</v>
      </c>
      <c r="C52" s="109"/>
      <c r="D52" s="5"/>
      <c r="E52" s="5">
        <v>0</v>
      </c>
      <c r="F52" s="5">
        <v>4</v>
      </c>
      <c r="G52" s="5">
        <v>5</v>
      </c>
      <c r="H52" s="5">
        <v>5</v>
      </c>
      <c r="I52" s="5">
        <v>2</v>
      </c>
      <c r="J52" s="5">
        <v>0</v>
      </c>
      <c r="K52" s="5">
        <v>0</v>
      </c>
      <c r="L52" s="5">
        <v>0</v>
      </c>
      <c r="M52" s="5"/>
      <c r="N52" s="5">
        <v>27</v>
      </c>
      <c r="O52" s="5">
        <v>7</v>
      </c>
      <c r="P52" s="5">
        <v>56</v>
      </c>
      <c r="Q52" s="5">
        <v>152</v>
      </c>
      <c r="R52" s="5"/>
      <c r="S52" s="5">
        <v>42</v>
      </c>
      <c r="T52" s="103">
        <v>2</v>
      </c>
    </row>
    <row r="53" spans="1:20" s="2" customFormat="1" ht="20.149999999999999" customHeight="1" x14ac:dyDescent="0.35">
      <c r="A53" s="118" t="s">
        <v>60</v>
      </c>
      <c r="B53" s="110" t="s">
        <v>161</v>
      </c>
      <c r="C53" s="108"/>
      <c r="D53" s="7"/>
      <c r="E53" s="7"/>
      <c r="F53" s="7"/>
      <c r="G53" s="7"/>
      <c r="H53" s="7">
        <v>8</v>
      </c>
      <c r="I53" s="7">
        <v>0</v>
      </c>
      <c r="J53" s="7">
        <v>2</v>
      </c>
      <c r="K53" s="7">
        <v>0</v>
      </c>
      <c r="L53" s="7">
        <v>3</v>
      </c>
      <c r="M53" s="7">
        <v>0</v>
      </c>
      <c r="N53" s="7">
        <v>2</v>
      </c>
      <c r="O53" s="7"/>
      <c r="P53" s="7">
        <v>5</v>
      </c>
      <c r="Q53" s="7">
        <v>0</v>
      </c>
      <c r="R53" s="7">
        <v>3</v>
      </c>
      <c r="S53" s="7">
        <v>4</v>
      </c>
      <c r="T53" s="104">
        <v>0</v>
      </c>
    </row>
    <row r="54" spans="1:20" s="2" customFormat="1" ht="20.149999999999999" customHeight="1" x14ac:dyDescent="0.35">
      <c r="A54" s="120" t="s">
        <v>156</v>
      </c>
      <c r="B54" s="121" t="s">
        <v>157</v>
      </c>
      <c r="C54" s="122"/>
      <c r="D54" s="123"/>
      <c r="E54" s="123"/>
      <c r="F54" s="123"/>
      <c r="G54" s="123">
        <v>5</v>
      </c>
      <c r="H54" s="123">
        <v>1</v>
      </c>
      <c r="I54" s="123">
        <v>0</v>
      </c>
      <c r="J54" s="123"/>
      <c r="K54" s="123">
        <v>0</v>
      </c>
      <c r="L54" s="123">
        <v>1</v>
      </c>
      <c r="M54" s="123"/>
      <c r="N54" s="123">
        <v>15</v>
      </c>
      <c r="O54" s="123">
        <v>17</v>
      </c>
      <c r="P54" s="123">
        <v>31</v>
      </c>
      <c r="Q54" s="123">
        <v>19</v>
      </c>
      <c r="R54" s="123">
        <v>2</v>
      </c>
      <c r="S54" s="123">
        <v>1</v>
      </c>
      <c r="T54" s="124"/>
    </row>
    <row r="55" spans="1:20" s="22" customFormat="1" ht="31.5" customHeight="1" x14ac:dyDescent="0.35">
      <c r="A55" s="143" t="s">
        <v>199</v>
      </c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</row>
    <row r="56" spans="1:20" s="2" customFormat="1" ht="20.149999999999999" customHeight="1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s="2" customFormat="1" ht="20.149999999999999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s="2" customFormat="1" ht="20.149999999999999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s="2" customFormat="1" ht="20.149999999999999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s="2" customFormat="1" ht="20.149999999999999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s="2" customFormat="1" ht="20.149999999999999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s="2" customFormat="1" ht="20.149999999999999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s="2" customFormat="1" ht="20.149999999999999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s="2" customFormat="1" ht="20.149999999999999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s="2" customFormat="1" ht="20.149999999999999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s="2" customFormat="1" ht="20.149999999999999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s="2" customFormat="1" ht="20.149999999999999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ht="32.25" customHeight="1" x14ac:dyDescent="0.35"/>
    <row r="69" spans="1:20" ht="15.75" customHeight="1" x14ac:dyDescent="0.35"/>
  </sheetData>
  <mergeCells count="1">
    <mergeCell ref="A55:T55"/>
  </mergeCells>
  <pageMargins left="0.7" right="0.75" top="0.75" bottom="0.5" header="0.49" footer="0.3"/>
  <pageSetup scale="63" fitToHeight="0" pageOrder="overThenDown" orientation="landscape" r:id="rId1"/>
  <headerFooter>
    <oddHeader>&amp;L&amp;"-,Bold"&amp;14&amp;K114C86True Armyworm Trap Counts 2025 Year-End Summary</oddHeader>
    <oddFooter>&amp;L&amp;"Open Sans,Regular"&amp;9Wisconsin Department of Agriculture, Trade and Consumer Protection | Bureau of Plant Industry&amp;R&amp;P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61"/>
  <sheetViews>
    <sheetView topLeftCell="A536" workbookViewId="0">
      <selection activeCell="D552" sqref="D552"/>
    </sheetView>
  </sheetViews>
  <sheetFormatPr defaultRowHeight="14.5" x14ac:dyDescent="0.35"/>
  <cols>
    <col min="1" max="1" width="14.7265625" style="22" customWidth="1"/>
    <col min="2" max="2" width="20.453125" customWidth="1"/>
    <col min="3" max="3" width="13.54296875" customWidth="1"/>
    <col min="4" max="4" width="13.54296875" style="29" customWidth="1"/>
  </cols>
  <sheetData>
    <row r="1" spans="1:4" s="16" customFormat="1" ht="18.75" customHeight="1" x14ac:dyDescent="0.35">
      <c r="A1" s="20" t="s">
        <v>200</v>
      </c>
      <c r="D1" s="26"/>
    </row>
    <row r="2" spans="1:4" x14ac:dyDescent="0.35">
      <c r="A2" s="21" t="s">
        <v>0</v>
      </c>
      <c r="B2" s="9" t="s">
        <v>1</v>
      </c>
      <c r="C2" s="11" t="s">
        <v>13</v>
      </c>
      <c r="D2" s="11" t="s">
        <v>14</v>
      </c>
    </row>
    <row r="3" spans="1:4" s="2" customFormat="1" x14ac:dyDescent="0.35">
      <c r="A3" s="10" t="s">
        <v>62</v>
      </c>
      <c r="B3" s="10" t="s">
        <v>127</v>
      </c>
      <c r="C3" s="18">
        <v>45750</v>
      </c>
      <c r="D3" s="27"/>
    </row>
    <row r="4" spans="1:4" s="2" customFormat="1" x14ac:dyDescent="0.35">
      <c r="A4" s="17" t="s">
        <v>62</v>
      </c>
      <c r="B4" s="17" t="s">
        <v>127</v>
      </c>
      <c r="C4" s="19">
        <f>+C3+7</f>
        <v>45757</v>
      </c>
      <c r="D4" s="28"/>
    </row>
    <row r="5" spans="1:4" s="2" customFormat="1" x14ac:dyDescent="0.35">
      <c r="A5" s="10" t="s">
        <v>62</v>
      </c>
      <c r="B5" s="10" t="s">
        <v>127</v>
      </c>
      <c r="C5" s="18">
        <f t="shared" ref="C5:C20" si="0">+C4+7</f>
        <v>45764</v>
      </c>
      <c r="D5" s="27">
        <v>0</v>
      </c>
    </row>
    <row r="6" spans="1:4" s="2" customFormat="1" x14ac:dyDescent="0.35">
      <c r="A6" s="17" t="s">
        <v>62</v>
      </c>
      <c r="B6" s="17" t="s">
        <v>127</v>
      </c>
      <c r="C6" s="19">
        <f t="shared" si="0"/>
        <v>45771</v>
      </c>
      <c r="D6" s="28">
        <v>5</v>
      </c>
    </row>
    <row r="7" spans="1:4" x14ac:dyDescent="0.35">
      <c r="A7" s="10" t="s">
        <v>62</v>
      </c>
      <c r="B7" s="10" t="s">
        <v>127</v>
      </c>
      <c r="C7" s="18">
        <f t="shared" si="0"/>
        <v>45778</v>
      </c>
      <c r="D7" s="27">
        <v>28</v>
      </c>
    </row>
    <row r="8" spans="1:4" x14ac:dyDescent="0.35">
      <c r="A8" s="17" t="s">
        <v>62</v>
      </c>
      <c r="B8" s="17" t="s">
        <v>127</v>
      </c>
      <c r="C8" s="19">
        <f t="shared" si="0"/>
        <v>45785</v>
      </c>
      <c r="D8" s="28">
        <v>17</v>
      </c>
    </row>
    <row r="9" spans="1:4" x14ac:dyDescent="0.35">
      <c r="A9" s="10" t="s">
        <v>62</v>
      </c>
      <c r="B9" s="10" t="s">
        <v>127</v>
      </c>
      <c r="C9" s="18">
        <f t="shared" si="0"/>
        <v>45792</v>
      </c>
      <c r="D9" s="27">
        <v>2</v>
      </c>
    </row>
    <row r="10" spans="1:4" x14ac:dyDescent="0.35">
      <c r="A10" s="17" t="s">
        <v>62</v>
      </c>
      <c r="B10" s="17" t="s">
        <v>127</v>
      </c>
      <c r="C10" s="19">
        <f t="shared" si="0"/>
        <v>45799</v>
      </c>
      <c r="D10" s="28">
        <v>3</v>
      </c>
    </row>
    <row r="11" spans="1:4" x14ac:dyDescent="0.35">
      <c r="A11" s="10" t="s">
        <v>62</v>
      </c>
      <c r="B11" s="10" t="s">
        <v>127</v>
      </c>
      <c r="C11" s="18">
        <f t="shared" si="0"/>
        <v>45806</v>
      </c>
      <c r="D11" s="27">
        <v>7</v>
      </c>
    </row>
    <row r="12" spans="1:4" x14ac:dyDescent="0.35">
      <c r="A12" s="17" t="s">
        <v>62</v>
      </c>
      <c r="B12" s="17" t="s">
        <v>127</v>
      </c>
      <c r="C12" s="19">
        <f t="shared" si="0"/>
        <v>45813</v>
      </c>
      <c r="D12" s="28">
        <v>7</v>
      </c>
    </row>
    <row r="13" spans="1:4" x14ac:dyDescent="0.35">
      <c r="A13" s="10" t="s">
        <v>62</v>
      </c>
      <c r="B13" s="10" t="s">
        <v>127</v>
      </c>
      <c r="C13" s="18">
        <f t="shared" si="0"/>
        <v>45820</v>
      </c>
      <c r="D13" s="27">
        <v>21</v>
      </c>
    </row>
    <row r="14" spans="1:4" x14ac:dyDescent="0.35">
      <c r="A14" s="17" t="s">
        <v>62</v>
      </c>
      <c r="B14" s="17" t="s">
        <v>127</v>
      </c>
      <c r="C14" s="19">
        <f t="shared" si="0"/>
        <v>45827</v>
      </c>
      <c r="D14" s="28"/>
    </row>
    <row r="15" spans="1:4" x14ac:dyDescent="0.35">
      <c r="A15" s="10" t="s">
        <v>62</v>
      </c>
      <c r="B15" s="10" t="s">
        <v>127</v>
      </c>
      <c r="C15" s="18">
        <f t="shared" si="0"/>
        <v>45834</v>
      </c>
      <c r="D15" s="27">
        <v>16</v>
      </c>
    </row>
    <row r="16" spans="1:4" x14ac:dyDescent="0.35">
      <c r="A16" s="17" t="s">
        <v>62</v>
      </c>
      <c r="B16" s="17" t="s">
        <v>127</v>
      </c>
      <c r="C16" s="19">
        <f t="shared" si="0"/>
        <v>45841</v>
      </c>
      <c r="D16" s="28">
        <v>40</v>
      </c>
    </row>
    <row r="17" spans="1:4" x14ac:dyDescent="0.35">
      <c r="A17" s="10" t="s">
        <v>62</v>
      </c>
      <c r="B17" s="10" t="s">
        <v>127</v>
      </c>
      <c r="C17" s="18">
        <f t="shared" si="0"/>
        <v>45848</v>
      </c>
      <c r="D17" s="27">
        <v>78</v>
      </c>
    </row>
    <row r="18" spans="1:4" x14ac:dyDescent="0.35">
      <c r="A18" s="17" t="s">
        <v>62</v>
      </c>
      <c r="B18" s="17" t="s">
        <v>127</v>
      </c>
      <c r="C18" s="19">
        <f t="shared" si="0"/>
        <v>45855</v>
      </c>
      <c r="D18" s="28">
        <v>71</v>
      </c>
    </row>
    <row r="19" spans="1:4" x14ac:dyDescent="0.35">
      <c r="A19" s="10" t="s">
        <v>62</v>
      </c>
      <c r="B19" s="10" t="s">
        <v>127</v>
      </c>
      <c r="C19" s="18">
        <f t="shared" si="0"/>
        <v>45862</v>
      </c>
      <c r="D19" s="27">
        <v>12</v>
      </c>
    </row>
    <row r="20" spans="1:4" x14ac:dyDescent="0.35">
      <c r="A20" s="17" t="s">
        <v>62</v>
      </c>
      <c r="B20" s="17" t="s">
        <v>127</v>
      </c>
      <c r="C20" s="19">
        <f t="shared" si="0"/>
        <v>45869</v>
      </c>
      <c r="D20" s="28">
        <v>7</v>
      </c>
    </row>
    <row r="21" spans="1:4" x14ac:dyDescent="0.35">
      <c r="A21" s="10" t="s">
        <v>41</v>
      </c>
      <c r="B21" s="10" t="s">
        <v>170</v>
      </c>
      <c r="C21" s="18">
        <v>45750</v>
      </c>
      <c r="D21" s="27"/>
    </row>
    <row r="22" spans="1:4" x14ac:dyDescent="0.35">
      <c r="A22" s="17" t="s">
        <v>41</v>
      </c>
      <c r="B22" s="17" t="s">
        <v>170</v>
      </c>
      <c r="C22" s="19">
        <f>+C21+7</f>
        <v>45757</v>
      </c>
      <c r="D22" s="28"/>
    </row>
    <row r="23" spans="1:4" x14ac:dyDescent="0.35">
      <c r="A23" s="10" t="s">
        <v>41</v>
      </c>
      <c r="B23" s="10" t="s">
        <v>170</v>
      </c>
      <c r="C23" s="18">
        <f t="shared" ref="C23:C38" si="1">+C22+7</f>
        <v>45764</v>
      </c>
      <c r="D23" s="27">
        <v>2</v>
      </c>
    </row>
    <row r="24" spans="1:4" x14ac:dyDescent="0.35">
      <c r="A24" s="17" t="s">
        <v>41</v>
      </c>
      <c r="B24" s="17" t="s">
        <v>170</v>
      </c>
      <c r="C24" s="19">
        <f t="shared" si="1"/>
        <v>45771</v>
      </c>
      <c r="D24" s="28">
        <v>28</v>
      </c>
    </row>
    <row r="25" spans="1:4" x14ac:dyDescent="0.35">
      <c r="A25" s="10" t="s">
        <v>41</v>
      </c>
      <c r="B25" s="10" t="s">
        <v>170</v>
      </c>
      <c r="C25" s="18">
        <f t="shared" si="1"/>
        <v>45778</v>
      </c>
      <c r="D25" s="27">
        <v>23</v>
      </c>
    </row>
    <row r="26" spans="1:4" x14ac:dyDescent="0.35">
      <c r="A26" s="17" t="s">
        <v>41</v>
      </c>
      <c r="B26" s="17" t="s">
        <v>170</v>
      </c>
      <c r="C26" s="19">
        <f t="shared" si="1"/>
        <v>45785</v>
      </c>
      <c r="D26" s="28">
        <v>71</v>
      </c>
    </row>
    <row r="27" spans="1:4" x14ac:dyDescent="0.35">
      <c r="A27" s="10" t="s">
        <v>41</v>
      </c>
      <c r="B27" s="10" t="s">
        <v>170</v>
      </c>
      <c r="C27" s="18">
        <f t="shared" si="1"/>
        <v>45792</v>
      </c>
      <c r="D27" s="27">
        <v>47</v>
      </c>
    </row>
    <row r="28" spans="1:4" x14ac:dyDescent="0.35">
      <c r="A28" s="17" t="s">
        <v>41</v>
      </c>
      <c r="B28" s="17" t="s">
        <v>170</v>
      </c>
      <c r="C28" s="19">
        <f t="shared" si="1"/>
        <v>45799</v>
      </c>
      <c r="D28" s="28">
        <v>46</v>
      </c>
    </row>
    <row r="29" spans="1:4" x14ac:dyDescent="0.35">
      <c r="A29" s="10" t="s">
        <v>41</v>
      </c>
      <c r="B29" s="10" t="s">
        <v>170</v>
      </c>
      <c r="C29" s="18">
        <f t="shared" si="1"/>
        <v>45806</v>
      </c>
      <c r="D29" s="27">
        <v>16</v>
      </c>
    </row>
    <row r="30" spans="1:4" x14ac:dyDescent="0.35">
      <c r="A30" s="17" t="s">
        <v>41</v>
      </c>
      <c r="B30" s="17" t="s">
        <v>170</v>
      </c>
      <c r="C30" s="19">
        <f t="shared" si="1"/>
        <v>45813</v>
      </c>
      <c r="D30" s="28">
        <v>8</v>
      </c>
    </row>
    <row r="31" spans="1:4" x14ac:dyDescent="0.35">
      <c r="A31" s="10" t="s">
        <v>41</v>
      </c>
      <c r="B31" s="10" t="s">
        <v>170</v>
      </c>
      <c r="C31" s="18">
        <f t="shared" si="1"/>
        <v>45820</v>
      </c>
      <c r="D31" s="27">
        <v>104</v>
      </c>
    </row>
    <row r="32" spans="1:4" x14ac:dyDescent="0.35">
      <c r="A32" s="17" t="s">
        <v>41</v>
      </c>
      <c r="B32" s="17" t="s">
        <v>170</v>
      </c>
      <c r="C32" s="19">
        <f t="shared" si="1"/>
        <v>45827</v>
      </c>
      <c r="D32" s="28">
        <v>521</v>
      </c>
    </row>
    <row r="33" spans="1:4" x14ac:dyDescent="0.35">
      <c r="A33" s="10" t="s">
        <v>41</v>
      </c>
      <c r="B33" s="10" t="s">
        <v>170</v>
      </c>
      <c r="C33" s="18">
        <f t="shared" si="1"/>
        <v>45834</v>
      </c>
      <c r="D33" s="27">
        <v>255</v>
      </c>
    </row>
    <row r="34" spans="1:4" x14ac:dyDescent="0.35">
      <c r="A34" s="17" t="s">
        <v>41</v>
      </c>
      <c r="B34" s="17" t="s">
        <v>170</v>
      </c>
      <c r="C34" s="19">
        <f t="shared" si="1"/>
        <v>45841</v>
      </c>
      <c r="D34" s="28">
        <v>361</v>
      </c>
    </row>
    <row r="35" spans="1:4" x14ac:dyDescent="0.35">
      <c r="A35" s="10" t="s">
        <v>41</v>
      </c>
      <c r="B35" s="10" t="s">
        <v>170</v>
      </c>
      <c r="C35" s="18">
        <f t="shared" si="1"/>
        <v>45848</v>
      </c>
      <c r="D35" s="27">
        <v>144</v>
      </c>
    </row>
    <row r="36" spans="1:4" x14ac:dyDescent="0.35">
      <c r="A36" s="17" t="s">
        <v>41</v>
      </c>
      <c r="B36" s="17" t="s">
        <v>170</v>
      </c>
      <c r="C36" s="19">
        <f t="shared" si="1"/>
        <v>45855</v>
      </c>
      <c r="D36" s="28">
        <v>14</v>
      </c>
    </row>
    <row r="37" spans="1:4" x14ac:dyDescent="0.35">
      <c r="A37" s="10" t="s">
        <v>41</v>
      </c>
      <c r="B37" s="10" t="s">
        <v>170</v>
      </c>
      <c r="C37" s="18">
        <f t="shared" si="1"/>
        <v>45862</v>
      </c>
      <c r="D37" s="27">
        <v>12</v>
      </c>
    </row>
    <row r="38" spans="1:4" x14ac:dyDescent="0.35">
      <c r="A38" s="17" t="s">
        <v>41</v>
      </c>
      <c r="B38" s="17" t="s">
        <v>170</v>
      </c>
      <c r="C38" s="19">
        <f t="shared" si="1"/>
        <v>45869</v>
      </c>
      <c r="D38" s="28">
        <v>15</v>
      </c>
    </row>
    <row r="39" spans="1:4" x14ac:dyDescent="0.35">
      <c r="A39" s="10" t="s">
        <v>168</v>
      </c>
      <c r="B39" s="10" t="s">
        <v>165</v>
      </c>
      <c r="C39" s="18">
        <v>45750</v>
      </c>
      <c r="D39" s="27"/>
    </row>
    <row r="40" spans="1:4" x14ac:dyDescent="0.35">
      <c r="A40" s="17" t="s">
        <v>168</v>
      </c>
      <c r="B40" s="17" t="s">
        <v>165</v>
      </c>
      <c r="C40" s="19">
        <f>+C39+7</f>
        <v>45757</v>
      </c>
      <c r="D40" s="28"/>
    </row>
    <row r="41" spans="1:4" x14ac:dyDescent="0.35">
      <c r="A41" s="10" t="s">
        <v>168</v>
      </c>
      <c r="B41" s="10" t="s">
        <v>165</v>
      </c>
      <c r="C41" s="18">
        <f t="shared" ref="C41:C56" si="2">+C40+7</f>
        <v>45764</v>
      </c>
      <c r="D41" s="27"/>
    </row>
    <row r="42" spans="1:4" x14ac:dyDescent="0.35">
      <c r="A42" s="17" t="s">
        <v>168</v>
      </c>
      <c r="B42" s="17" t="s">
        <v>165</v>
      </c>
      <c r="C42" s="19">
        <f t="shared" si="2"/>
        <v>45771</v>
      </c>
      <c r="D42" s="28"/>
    </row>
    <row r="43" spans="1:4" x14ac:dyDescent="0.35">
      <c r="A43" s="10" t="s">
        <v>168</v>
      </c>
      <c r="B43" s="10" t="s">
        <v>165</v>
      </c>
      <c r="C43" s="18">
        <f t="shared" si="2"/>
        <v>45778</v>
      </c>
      <c r="D43" s="27">
        <v>1</v>
      </c>
    </row>
    <row r="44" spans="1:4" x14ac:dyDescent="0.35">
      <c r="A44" s="17" t="s">
        <v>168</v>
      </c>
      <c r="B44" s="17" t="s">
        <v>165</v>
      </c>
      <c r="C44" s="19">
        <f t="shared" si="2"/>
        <v>45785</v>
      </c>
      <c r="D44" s="28">
        <v>1</v>
      </c>
    </row>
    <row r="45" spans="1:4" x14ac:dyDescent="0.35">
      <c r="A45" s="10" t="s">
        <v>168</v>
      </c>
      <c r="B45" s="10" t="s">
        <v>165</v>
      </c>
      <c r="C45" s="18">
        <f t="shared" si="2"/>
        <v>45792</v>
      </c>
      <c r="D45" s="27">
        <v>2</v>
      </c>
    </row>
    <row r="46" spans="1:4" x14ac:dyDescent="0.35">
      <c r="A46" s="17" t="s">
        <v>168</v>
      </c>
      <c r="B46" s="17" t="s">
        <v>165</v>
      </c>
      <c r="C46" s="19">
        <f t="shared" si="2"/>
        <v>45799</v>
      </c>
      <c r="D46" s="28">
        <v>7</v>
      </c>
    </row>
    <row r="47" spans="1:4" x14ac:dyDescent="0.35">
      <c r="A47" s="10" t="s">
        <v>168</v>
      </c>
      <c r="B47" s="10" t="s">
        <v>165</v>
      </c>
      <c r="C47" s="18">
        <f t="shared" si="2"/>
        <v>45806</v>
      </c>
      <c r="D47" s="27">
        <v>6</v>
      </c>
    </row>
    <row r="48" spans="1:4" x14ac:dyDescent="0.35">
      <c r="A48" s="17" t="s">
        <v>168</v>
      </c>
      <c r="B48" s="17" t="s">
        <v>165</v>
      </c>
      <c r="C48" s="19">
        <f t="shared" si="2"/>
        <v>45813</v>
      </c>
      <c r="D48" s="28">
        <v>7</v>
      </c>
    </row>
    <row r="49" spans="1:4" x14ac:dyDescent="0.35">
      <c r="A49" s="10" t="s">
        <v>168</v>
      </c>
      <c r="B49" s="10" t="s">
        <v>165</v>
      </c>
      <c r="C49" s="18">
        <f t="shared" si="2"/>
        <v>45820</v>
      </c>
      <c r="D49" s="27">
        <v>26</v>
      </c>
    </row>
    <row r="50" spans="1:4" x14ac:dyDescent="0.35">
      <c r="A50" s="17" t="s">
        <v>168</v>
      </c>
      <c r="B50" s="17" t="s">
        <v>165</v>
      </c>
      <c r="C50" s="19">
        <f t="shared" si="2"/>
        <v>45827</v>
      </c>
      <c r="D50" s="28">
        <v>13</v>
      </c>
    </row>
    <row r="51" spans="1:4" x14ac:dyDescent="0.35">
      <c r="A51" s="10" t="s">
        <v>168</v>
      </c>
      <c r="B51" s="10" t="s">
        <v>165</v>
      </c>
      <c r="C51" s="18">
        <f t="shared" si="2"/>
        <v>45834</v>
      </c>
      <c r="D51" s="27"/>
    </row>
    <row r="52" spans="1:4" x14ac:dyDescent="0.35">
      <c r="A52" s="17" t="s">
        <v>168</v>
      </c>
      <c r="B52" s="17" t="s">
        <v>165</v>
      </c>
      <c r="C52" s="19">
        <f t="shared" si="2"/>
        <v>45841</v>
      </c>
      <c r="D52" s="28">
        <v>6</v>
      </c>
    </row>
    <row r="53" spans="1:4" x14ac:dyDescent="0.35">
      <c r="A53" s="10" t="s">
        <v>168</v>
      </c>
      <c r="B53" s="10" t="s">
        <v>165</v>
      </c>
      <c r="C53" s="18">
        <f t="shared" si="2"/>
        <v>45848</v>
      </c>
      <c r="D53" s="27">
        <v>12</v>
      </c>
    </row>
    <row r="54" spans="1:4" x14ac:dyDescent="0.35">
      <c r="A54" s="17" t="s">
        <v>168</v>
      </c>
      <c r="B54" s="17" t="s">
        <v>165</v>
      </c>
      <c r="C54" s="19">
        <f t="shared" si="2"/>
        <v>45855</v>
      </c>
      <c r="D54" s="28"/>
    </row>
    <row r="55" spans="1:4" x14ac:dyDescent="0.35">
      <c r="A55" s="10" t="s">
        <v>168</v>
      </c>
      <c r="B55" s="10" t="s">
        <v>165</v>
      </c>
      <c r="C55" s="18">
        <f t="shared" si="2"/>
        <v>45862</v>
      </c>
      <c r="D55" s="27"/>
    </row>
    <row r="56" spans="1:4" x14ac:dyDescent="0.35">
      <c r="A56" s="17" t="s">
        <v>168</v>
      </c>
      <c r="B56" s="17" t="s">
        <v>165</v>
      </c>
      <c r="C56" s="19">
        <f t="shared" si="2"/>
        <v>45869</v>
      </c>
      <c r="D56" s="28"/>
    </row>
    <row r="57" spans="1:4" x14ac:dyDescent="0.35">
      <c r="A57" s="10" t="s">
        <v>31</v>
      </c>
      <c r="B57" s="10" t="s">
        <v>103</v>
      </c>
      <c r="C57" s="18">
        <v>45750</v>
      </c>
      <c r="D57" s="27">
        <v>0</v>
      </c>
    </row>
    <row r="58" spans="1:4" x14ac:dyDescent="0.35">
      <c r="A58" s="17" t="s">
        <v>31</v>
      </c>
      <c r="B58" s="17" t="s">
        <v>103</v>
      </c>
      <c r="C58" s="19">
        <f>+C57+7</f>
        <v>45757</v>
      </c>
      <c r="D58" s="28">
        <v>0</v>
      </c>
    </row>
    <row r="59" spans="1:4" x14ac:dyDescent="0.35">
      <c r="A59" s="10" t="s">
        <v>31</v>
      </c>
      <c r="B59" s="10" t="s">
        <v>103</v>
      </c>
      <c r="C59" s="18">
        <f t="shared" ref="C59:C74" si="3">+C58+7</f>
        <v>45764</v>
      </c>
      <c r="D59" s="27">
        <v>0</v>
      </c>
    </row>
    <row r="60" spans="1:4" x14ac:dyDescent="0.35">
      <c r="A60" s="17" t="s">
        <v>31</v>
      </c>
      <c r="B60" s="17" t="s">
        <v>103</v>
      </c>
      <c r="C60" s="19">
        <f t="shared" si="3"/>
        <v>45771</v>
      </c>
      <c r="D60" s="28">
        <v>20</v>
      </c>
    </row>
    <row r="61" spans="1:4" x14ac:dyDescent="0.35">
      <c r="A61" s="10" t="s">
        <v>31</v>
      </c>
      <c r="B61" s="10" t="s">
        <v>103</v>
      </c>
      <c r="C61" s="18">
        <f t="shared" si="3"/>
        <v>45778</v>
      </c>
      <c r="D61" s="27">
        <v>31</v>
      </c>
    </row>
    <row r="62" spans="1:4" x14ac:dyDescent="0.35">
      <c r="A62" s="17" t="s">
        <v>31</v>
      </c>
      <c r="B62" s="17" t="s">
        <v>103</v>
      </c>
      <c r="C62" s="19">
        <f t="shared" si="3"/>
        <v>45785</v>
      </c>
      <c r="D62" s="28">
        <v>46</v>
      </c>
    </row>
    <row r="63" spans="1:4" x14ac:dyDescent="0.35">
      <c r="A63" s="10" t="s">
        <v>31</v>
      </c>
      <c r="B63" s="10" t="s">
        <v>103</v>
      </c>
      <c r="C63" s="18">
        <f t="shared" si="3"/>
        <v>45792</v>
      </c>
      <c r="D63" s="27">
        <v>4</v>
      </c>
    </row>
    <row r="64" spans="1:4" x14ac:dyDescent="0.35">
      <c r="A64" s="17" t="s">
        <v>31</v>
      </c>
      <c r="B64" s="17" t="s">
        <v>103</v>
      </c>
      <c r="C64" s="19">
        <f t="shared" si="3"/>
        <v>45799</v>
      </c>
      <c r="D64" s="28">
        <v>4</v>
      </c>
    </row>
    <row r="65" spans="1:4" x14ac:dyDescent="0.35">
      <c r="A65" s="10" t="s">
        <v>31</v>
      </c>
      <c r="B65" s="10" t="s">
        <v>103</v>
      </c>
      <c r="C65" s="18">
        <f t="shared" si="3"/>
        <v>45806</v>
      </c>
      <c r="D65" s="27">
        <v>4</v>
      </c>
    </row>
    <row r="66" spans="1:4" x14ac:dyDescent="0.35">
      <c r="A66" s="17" t="s">
        <v>31</v>
      </c>
      <c r="B66" s="17" t="s">
        <v>103</v>
      </c>
      <c r="C66" s="19">
        <f t="shared" si="3"/>
        <v>45813</v>
      </c>
      <c r="D66" s="28">
        <v>0</v>
      </c>
    </row>
    <row r="67" spans="1:4" x14ac:dyDescent="0.35">
      <c r="A67" s="10" t="s">
        <v>31</v>
      </c>
      <c r="B67" s="10" t="s">
        <v>103</v>
      </c>
      <c r="C67" s="18">
        <f t="shared" si="3"/>
        <v>45820</v>
      </c>
      <c r="D67" s="27">
        <v>3</v>
      </c>
    </row>
    <row r="68" spans="1:4" x14ac:dyDescent="0.35">
      <c r="A68" s="17" t="s">
        <v>31</v>
      </c>
      <c r="B68" s="17" t="s">
        <v>103</v>
      </c>
      <c r="C68" s="19">
        <f t="shared" si="3"/>
        <v>45827</v>
      </c>
      <c r="D68" s="28">
        <v>15</v>
      </c>
    </row>
    <row r="69" spans="1:4" x14ac:dyDescent="0.35">
      <c r="A69" s="10" t="s">
        <v>31</v>
      </c>
      <c r="B69" s="10" t="s">
        <v>103</v>
      </c>
      <c r="C69" s="18">
        <f t="shared" si="3"/>
        <v>45834</v>
      </c>
      <c r="D69" s="27">
        <v>5</v>
      </c>
    </row>
    <row r="70" spans="1:4" x14ac:dyDescent="0.35">
      <c r="A70" s="17" t="s">
        <v>31</v>
      </c>
      <c r="B70" s="17" t="s">
        <v>103</v>
      </c>
      <c r="C70" s="19">
        <f t="shared" si="3"/>
        <v>45841</v>
      </c>
      <c r="D70" s="28">
        <v>5</v>
      </c>
    </row>
    <row r="71" spans="1:4" x14ac:dyDescent="0.35">
      <c r="A71" s="10" t="s">
        <v>31</v>
      </c>
      <c r="B71" s="10" t="s">
        <v>103</v>
      </c>
      <c r="C71" s="18">
        <f t="shared" si="3"/>
        <v>45848</v>
      </c>
      <c r="D71" s="27">
        <v>13</v>
      </c>
    </row>
    <row r="72" spans="1:4" x14ac:dyDescent="0.35">
      <c r="A72" s="17" t="s">
        <v>31</v>
      </c>
      <c r="B72" s="17" t="s">
        <v>103</v>
      </c>
      <c r="C72" s="19">
        <f t="shared" si="3"/>
        <v>45855</v>
      </c>
      <c r="D72" s="28">
        <v>15</v>
      </c>
    </row>
    <row r="73" spans="1:4" x14ac:dyDescent="0.35">
      <c r="A73" s="10" t="s">
        <v>31</v>
      </c>
      <c r="B73" s="10" t="s">
        <v>103</v>
      </c>
      <c r="C73" s="18">
        <f t="shared" si="3"/>
        <v>45862</v>
      </c>
      <c r="D73" s="27">
        <v>5</v>
      </c>
    </row>
    <row r="74" spans="1:4" x14ac:dyDescent="0.35">
      <c r="A74" s="17" t="s">
        <v>31</v>
      </c>
      <c r="B74" s="17" t="s">
        <v>103</v>
      </c>
      <c r="C74" s="19">
        <f t="shared" si="3"/>
        <v>45869</v>
      </c>
      <c r="D74" s="28">
        <v>1</v>
      </c>
    </row>
    <row r="75" spans="1:4" x14ac:dyDescent="0.35">
      <c r="A75" s="10" t="s">
        <v>31</v>
      </c>
      <c r="B75" s="10" t="s">
        <v>107</v>
      </c>
      <c r="C75" s="18">
        <v>45750</v>
      </c>
      <c r="D75" s="27">
        <v>0</v>
      </c>
    </row>
    <row r="76" spans="1:4" x14ac:dyDescent="0.35">
      <c r="A76" s="17" t="s">
        <v>31</v>
      </c>
      <c r="B76" s="17" t="s">
        <v>107</v>
      </c>
      <c r="C76" s="19">
        <f>+C75+7</f>
        <v>45757</v>
      </c>
      <c r="D76" s="28">
        <v>0</v>
      </c>
    </row>
    <row r="77" spans="1:4" x14ac:dyDescent="0.35">
      <c r="A77" s="10" t="s">
        <v>31</v>
      </c>
      <c r="B77" s="10" t="s">
        <v>107</v>
      </c>
      <c r="C77" s="18">
        <f t="shared" ref="C77:C92" si="4">+C76+7</f>
        <v>45764</v>
      </c>
      <c r="D77" s="27">
        <v>0</v>
      </c>
    </row>
    <row r="78" spans="1:4" x14ac:dyDescent="0.35">
      <c r="A78" s="17" t="s">
        <v>31</v>
      </c>
      <c r="B78" s="17" t="s">
        <v>107</v>
      </c>
      <c r="C78" s="19">
        <f t="shared" si="4"/>
        <v>45771</v>
      </c>
      <c r="D78" s="28">
        <v>1</v>
      </c>
    </row>
    <row r="79" spans="1:4" x14ac:dyDescent="0.35">
      <c r="A79" s="10" t="s">
        <v>31</v>
      </c>
      <c r="B79" s="10" t="s">
        <v>107</v>
      </c>
      <c r="C79" s="18">
        <f t="shared" si="4"/>
        <v>45778</v>
      </c>
      <c r="D79" s="27">
        <v>2</v>
      </c>
    </row>
    <row r="80" spans="1:4" x14ac:dyDescent="0.35">
      <c r="A80" s="17" t="s">
        <v>31</v>
      </c>
      <c r="B80" s="17" t="s">
        <v>107</v>
      </c>
      <c r="C80" s="19">
        <f t="shared" si="4"/>
        <v>45785</v>
      </c>
      <c r="D80" s="28">
        <v>2</v>
      </c>
    </row>
    <row r="81" spans="1:4" x14ac:dyDescent="0.35">
      <c r="A81" s="10" t="s">
        <v>31</v>
      </c>
      <c r="B81" s="10" t="s">
        <v>107</v>
      </c>
      <c r="C81" s="18">
        <f t="shared" si="4"/>
        <v>45792</v>
      </c>
      <c r="D81" s="27">
        <v>2</v>
      </c>
    </row>
    <row r="82" spans="1:4" x14ac:dyDescent="0.35">
      <c r="A82" s="17" t="s">
        <v>31</v>
      </c>
      <c r="B82" s="17" t="s">
        <v>107</v>
      </c>
      <c r="C82" s="19">
        <f t="shared" si="4"/>
        <v>45799</v>
      </c>
      <c r="D82" s="28">
        <v>1</v>
      </c>
    </row>
    <row r="83" spans="1:4" s="2" customFormat="1" x14ac:dyDescent="0.35">
      <c r="A83" s="10" t="s">
        <v>31</v>
      </c>
      <c r="B83" s="10" t="s">
        <v>107</v>
      </c>
      <c r="C83" s="18">
        <f t="shared" si="4"/>
        <v>45806</v>
      </c>
      <c r="D83" s="27">
        <v>0</v>
      </c>
    </row>
    <row r="84" spans="1:4" s="2" customFormat="1" x14ac:dyDescent="0.35">
      <c r="A84" s="17" t="s">
        <v>31</v>
      </c>
      <c r="B84" s="17" t="s">
        <v>107</v>
      </c>
      <c r="C84" s="19">
        <f t="shared" si="4"/>
        <v>45813</v>
      </c>
      <c r="D84" s="28">
        <v>0</v>
      </c>
    </row>
    <row r="85" spans="1:4" s="2" customFormat="1" x14ac:dyDescent="0.35">
      <c r="A85" s="10" t="s">
        <v>31</v>
      </c>
      <c r="B85" s="10" t="s">
        <v>107</v>
      </c>
      <c r="C85" s="18">
        <f t="shared" si="4"/>
        <v>45820</v>
      </c>
      <c r="D85" s="27">
        <v>0</v>
      </c>
    </row>
    <row r="86" spans="1:4" s="2" customFormat="1" x14ac:dyDescent="0.35">
      <c r="A86" s="17" t="s">
        <v>31</v>
      </c>
      <c r="B86" s="17" t="s">
        <v>107</v>
      </c>
      <c r="C86" s="19">
        <f t="shared" si="4"/>
        <v>45827</v>
      </c>
      <c r="D86" s="28">
        <v>0</v>
      </c>
    </row>
    <row r="87" spans="1:4" x14ac:dyDescent="0.35">
      <c r="A87" s="10" t="s">
        <v>31</v>
      </c>
      <c r="B87" s="10" t="s">
        <v>107</v>
      </c>
      <c r="C87" s="18">
        <f t="shared" si="4"/>
        <v>45834</v>
      </c>
      <c r="D87" s="27">
        <v>1</v>
      </c>
    </row>
    <row r="88" spans="1:4" x14ac:dyDescent="0.35">
      <c r="A88" s="17" t="s">
        <v>31</v>
      </c>
      <c r="B88" s="17" t="s">
        <v>107</v>
      </c>
      <c r="C88" s="19">
        <f t="shared" si="4"/>
        <v>45841</v>
      </c>
      <c r="D88" s="28">
        <v>1</v>
      </c>
    </row>
    <row r="89" spans="1:4" x14ac:dyDescent="0.35">
      <c r="A89" s="10" t="s">
        <v>31</v>
      </c>
      <c r="B89" s="10" t="s">
        <v>107</v>
      </c>
      <c r="C89" s="18">
        <f t="shared" si="4"/>
        <v>45848</v>
      </c>
      <c r="D89" s="27">
        <v>0</v>
      </c>
    </row>
    <row r="90" spans="1:4" x14ac:dyDescent="0.35">
      <c r="A90" s="17" t="s">
        <v>31</v>
      </c>
      <c r="B90" s="17" t="s">
        <v>107</v>
      </c>
      <c r="C90" s="19">
        <f t="shared" si="4"/>
        <v>45855</v>
      </c>
      <c r="D90" s="28">
        <v>0</v>
      </c>
    </row>
    <row r="91" spans="1:4" x14ac:dyDescent="0.35">
      <c r="A91" s="10" t="s">
        <v>31</v>
      </c>
      <c r="B91" s="10" t="s">
        <v>107</v>
      </c>
      <c r="C91" s="18">
        <f t="shared" si="4"/>
        <v>45862</v>
      </c>
      <c r="D91" s="27">
        <v>0</v>
      </c>
    </row>
    <row r="92" spans="1:4" x14ac:dyDescent="0.35">
      <c r="A92" s="17" t="s">
        <v>31</v>
      </c>
      <c r="B92" s="17" t="s">
        <v>107</v>
      </c>
      <c r="C92" s="19">
        <f t="shared" si="4"/>
        <v>45869</v>
      </c>
      <c r="D92" s="28">
        <v>0</v>
      </c>
    </row>
    <row r="93" spans="1:4" x14ac:dyDescent="0.35">
      <c r="A93" s="10" t="s">
        <v>31</v>
      </c>
      <c r="B93" s="10" t="s">
        <v>105</v>
      </c>
      <c r="C93" s="18">
        <v>45750</v>
      </c>
      <c r="D93" s="27">
        <v>0</v>
      </c>
    </row>
    <row r="94" spans="1:4" x14ac:dyDescent="0.35">
      <c r="A94" s="17" t="s">
        <v>31</v>
      </c>
      <c r="B94" s="17" t="s">
        <v>105</v>
      </c>
      <c r="C94" s="19">
        <f>+C93+7</f>
        <v>45757</v>
      </c>
      <c r="D94" s="28">
        <v>1</v>
      </c>
    </row>
    <row r="95" spans="1:4" x14ac:dyDescent="0.35">
      <c r="A95" s="10" t="s">
        <v>31</v>
      </c>
      <c r="B95" s="10" t="s">
        <v>105</v>
      </c>
      <c r="C95" s="18">
        <f t="shared" ref="C95:C110" si="5">+C94+7</f>
        <v>45764</v>
      </c>
      <c r="D95" s="27">
        <v>3</v>
      </c>
    </row>
    <row r="96" spans="1:4" x14ac:dyDescent="0.35">
      <c r="A96" s="17" t="s">
        <v>31</v>
      </c>
      <c r="B96" s="17" t="s">
        <v>105</v>
      </c>
      <c r="C96" s="19">
        <f t="shared" si="5"/>
        <v>45771</v>
      </c>
      <c r="D96" s="28">
        <v>18</v>
      </c>
    </row>
    <row r="97" spans="1:4" x14ac:dyDescent="0.35">
      <c r="A97" s="10" t="s">
        <v>31</v>
      </c>
      <c r="B97" s="10" t="s">
        <v>105</v>
      </c>
      <c r="C97" s="18">
        <f t="shared" si="5"/>
        <v>45778</v>
      </c>
      <c r="D97" s="27">
        <v>15</v>
      </c>
    </row>
    <row r="98" spans="1:4" x14ac:dyDescent="0.35">
      <c r="A98" s="17" t="s">
        <v>31</v>
      </c>
      <c r="B98" s="17" t="s">
        <v>105</v>
      </c>
      <c r="C98" s="19">
        <f t="shared" si="5"/>
        <v>45785</v>
      </c>
      <c r="D98" s="28">
        <v>18</v>
      </c>
    </row>
    <row r="99" spans="1:4" x14ac:dyDescent="0.35">
      <c r="A99" s="10" t="s">
        <v>31</v>
      </c>
      <c r="B99" s="10" t="s">
        <v>105</v>
      </c>
      <c r="C99" s="18">
        <f t="shared" si="5"/>
        <v>45792</v>
      </c>
      <c r="D99" s="27">
        <v>4</v>
      </c>
    </row>
    <row r="100" spans="1:4" x14ac:dyDescent="0.35">
      <c r="A100" s="17" t="s">
        <v>31</v>
      </c>
      <c r="B100" s="17" t="s">
        <v>105</v>
      </c>
      <c r="C100" s="19">
        <f t="shared" si="5"/>
        <v>45799</v>
      </c>
      <c r="D100" s="28">
        <v>2</v>
      </c>
    </row>
    <row r="101" spans="1:4" x14ac:dyDescent="0.35">
      <c r="A101" s="10" t="s">
        <v>31</v>
      </c>
      <c r="B101" s="10" t="s">
        <v>105</v>
      </c>
      <c r="C101" s="18">
        <f t="shared" si="5"/>
        <v>45806</v>
      </c>
      <c r="D101" s="27">
        <v>1</v>
      </c>
    </row>
    <row r="102" spans="1:4" x14ac:dyDescent="0.35">
      <c r="A102" s="17" t="s">
        <v>31</v>
      </c>
      <c r="B102" s="17" t="s">
        <v>105</v>
      </c>
      <c r="C102" s="19">
        <f t="shared" si="5"/>
        <v>45813</v>
      </c>
      <c r="D102" s="28">
        <v>0</v>
      </c>
    </row>
    <row r="103" spans="1:4" x14ac:dyDescent="0.35">
      <c r="A103" s="10" t="s">
        <v>31</v>
      </c>
      <c r="B103" s="10" t="s">
        <v>105</v>
      </c>
      <c r="C103" s="18">
        <f t="shared" si="5"/>
        <v>45820</v>
      </c>
      <c r="D103" s="27">
        <v>2</v>
      </c>
    </row>
    <row r="104" spans="1:4" x14ac:dyDescent="0.35">
      <c r="A104" s="17" t="s">
        <v>31</v>
      </c>
      <c r="B104" s="17" t="s">
        <v>105</v>
      </c>
      <c r="C104" s="19">
        <f t="shared" si="5"/>
        <v>45827</v>
      </c>
      <c r="D104" s="28">
        <v>3</v>
      </c>
    </row>
    <row r="105" spans="1:4" x14ac:dyDescent="0.35">
      <c r="A105" s="10" t="s">
        <v>31</v>
      </c>
      <c r="B105" s="10" t="s">
        <v>105</v>
      </c>
      <c r="C105" s="18">
        <f t="shared" si="5"/>
        <v>45834</v>
      </c>
      <c r="D105" s="27">
        <v>6</v>
      </c>
    </row>
    <row r="106" spans="1:4" x14ac:dyDescent="0.35">
      <c r="A106" s="17" t="s">
        <v>31</v>
      </c>
      <c r="B106" s="17" t="s">
        <v>105</v>
      </c>
      <c r="C106" s="19">
        <f t="shared" si="5"/>
        <v>45841</v>
      </c>
      <c r="D106" s="28">
        <v>51</v>
      </c>
    </row>
    <row r="107" spans="1:4" x14ac:dyDescent="0.35">
      <c r="A107" s="10" t="s">
        <v>31</v>
      </c>
      <c r="B107" s="10" t="s">
        <v>105</v>
      </c>
      <c r="C107" s="18">
        <f t="shared" si="5"/>
        <v>45848</v>
      </c>
      <c r="D107" s="27">
        <v>81</v>
      </c>
    </row>
    <row r="108" spans="1:4" x14ac:dyDescent="0.35">
      <c r="A108" s="17" t="s">
        <v>31</v>
      </c>
      <c r="B108" s="17" t="s">
        <v>105</v>
      </c>
      <c r="C108" s="19">
        <f t="shared" si="5"/>
        <v>45855</v>
      </c>
      <c r="D108" s="28">
        <v>4</v>
      </c>
    </row>
    <row r="109" spans="1:4" x14ac:dyDescent="0.35">
      <c r="A109" s="10" t="s">
        <v>31</v>
      </c>
      <c r="B109" s="10" t="s">
        <v>105</v>
      </c>
      <c r="C109" s="18">
        <f t="shared" si="5"/>
        <v>45862</v>
      </c>
      <c r="D109" s="27">
        <v>3</v>
      </c>
    </row>
    <row r="110" spans="1:4" x14ac:dyDescent="0.35">
      <c r="A110" s="17" t="s">
        <v>31</v>
      </c>
      <c r="B110" s="17" t="s">
        <v>105</v>
      </c>
      <c r="C110" s="19">
        <f t="shared" si="5"/>
        <v>45869</v>
      </c>
      <c r="D110" s="28">
        <v>1</v>
      </c>
    </row>
    <row r="111" spans="1:4" x14ac:dyDescent="0.35">
      <c r="A111" s="10" t="s">
        <v>31</v>
      </c>
      <c r="B111" s="10" t="s">
        <v>106</v>
      </c>
      <c r="C111" s="18">
        <v>45750</v>
      </c>
      <c r="D111" s="27">
        <v>4</v>
      </c>
    </row>
    <row r="112" spans="1:4" x14ac:dyDescent="0.35">
      <c r="A112" s="17" t="s">
        <v>31</v>
      </c>
      <c r="B112" s="17" t="s">
        <v>106</v>
      </c>
      <c r="C112" s="19">
        <f>+C111+7</f>
        <v>45757</v>
      </c>
      <c r="D112" s="28">
        <v>4</v>
      </c>
    </row>
    <row r="113" spans="1:4" x14ac:dyDescent="0.35">
      <c r="A113" s="10" t="s">
        <v>31</v>
      </c>
      <c r="B113" s="10" t="s">
        <v>106</v>
      </c>
      <c r="C113" s="18">
        <f t="shared" ref="C113:C128" si="6">+C112+7</f>
        <v>45764</v>
      </c>
      <c r="D113" s="27">
        <v>12</v>
      </c>
    </row>
    <row r="114" spans="1:4" x14ac:dyDescent="0.35">
      <c r="A114" s="17" t="s">
        <v>31</v>
      </c>
      <c r="B114" s="17" t="s">
        <v>106</v>
      </c>
      <c r="C114" s="19">
        <f t="shared" si="6"/>
        <v>45771</v>
      </c>
      <c r="D114" s="28">
        <v>6</v>
      </c>
    </row>
    <row r="115" spans="1:4" x14ac:dyDescent="0.35">
      <c r="A115" s="10" t="s">
        <v>31</v>
      </c>
      <c r="B115" s="10" t="s">
        <v>106</v>
      </c>
      <c r="C115" s="18">
        <f t="shared" si="6"/>
        <v>45778</v>
      </c>
      <c r="D115" s="27">
        <v>5</v>
      </c>
    </row>
    <row r="116" spans="1:4" x14ac:dyDescent="0.35">
      <c r="A116" s="17" t="s">
        <v>31</v>
      </c>
      <c r="B116" s="17" t="s">
        <v>106</v>
      </c>
      <c r="C116" s="19">
        <f t="shared" si="6"/>
        <v>45785</v>
      </c>
      <c r="D116" s="28">
        <v>5</v>
      </c>
    </row>
    <row r="117" spans="1:4" x14ac:dyDescent="0.35">
      <c r="A117" s="10" t="s">
        <v>31</v>
      </c>
      <c r="B117" s="10" t="s">
        <v>106</v>
      </c>
      <c r="C117" s="18">
        <f t="shared" si="6"/>
        <v>45792</v>
      </c>
      <c r="D117" s="27">
        <v>6</v>
      </c>
    </row>
    <row r="118" spans="1:4" x14ac:dyDescent="0.35">
      <c r="A118" s="17" t="s">
        <v>31</v>
      </c>
      <c r="B118" s="17" t="s">
        <v>106</v>
      </c>
      <c r="C118" s="19">
        <f t="shared" si="6"/>
        <v>45799</v>
      </c>
      <c r="D118" s="28">
        <v>2</v>
      </c>
    </row>
    <row r="119" spans="1:4" x14ac:dyDescent="0.35">
      <c r="A119" s="10" t="s">
        <v>31</v>
      </c>
      <c r="B119" s="10" t="s">
        <v>106</v>
      </c>
      <c r="C119" s="18">
        <f t="shared" si="6"/>
        <v>45806</v>
      </c>
      <c r="D119" s="27">
        <v>0</v>
      </c>
    </row>
    <row r="120" spans="1:4" x14ac:dyDescent="0.35">
      <c r="A120" s="17" t="s">
        <v>31</v>
      </c>
      <c r="B120" s="17" t="s">
        <v>106</v>
      </c>
      <c r="C120" s="19">
        <f t="shared" si="6"/>
        <v>45813</v>
      </c>
      <c r="D120" s="28">
        <v>0</v>
      </c>
    </row>
    <row r="121" spans="1:4" x14ac:dyDescent="0.35">
      <c r="A121" s="10" t="s">
        <v>31</v>
      </c>
      <c r="B121" s="10" t="s">
        <v>106</v>
      </c>
      <c r="C121" s="18">
        <f t="shared" si="6"/>
        <v>45820</v>
      </c>
      <c r="D121" s="27">
        <v>0</v>
      </c>
    </row>
    <row r="122" spans="1:4" x14ac:dyDescent="0.35">
      <c r="A122" s="17" t="s">
        <v>31</v>
      </c>
      <c r="B122" s="17" t="s">
        <v>106</v>
      </c>
      <c r="C122" s="19">
        <f t="shared" si="6"/>
        <v>45827</v>
      </c>
      <c r="D122" s="28">
        <v>0</v>
      </c>
    </row>
    <row r="123" spans="1:4" x14ac:dyDescent="0.35">
      <c r="A123" s="10" t="s">
        <v>31</v>
      </c>
      <c r="B123" s="10" t="s">
        <v>106</v>
      </c>
      <c r="C123" s="18">
        <f t="shared" si="6"/>
        <v>45834</v>
      </c>
      <c r="D123" s="27">
        <v>9</v>
      </c>
    </row>
    <row r="124" spans="1:4" x14ac:dyDescent="0.35">
      <c r="A124" s="17" t="s">
        <v>31</v>
      </c>
      <c r="B124" s="17" t="s">
        <v>106</v>
      </c>
      <c r="C124" s="19">
        <f t="shared" si="6"/>
        <v>45841</v>
      </c>
      <c r="D124" s="28">
        <v>1</v>
      </c>
    </row>
    <row r="125" spans="1:4" x14ac:dyDescent="0.35">
      <c r="A125" s="10" t="s">
        <v>31</v>
      </c>
      <c r="B125" s="10" t="s">
        <v>106</v>
      </c>
      <c r="C125" s="18">
        <f t="shared" si="6"/>
        <v>45848</v>
      </c>
      <c r="D125" s="27">
        <v>0</v>
      </c>
    </row>
    <row r="126" spans="1:4" x14ac:dyDescent="0.35">
      <c r="A126" s="17" t="s">
        <v>31</v>
      </c>
      <c r="B126" s="17" t="s">
        <v>106</v>
      </c>
      <c r="C126" s="19">
        <f t="shared" si="6"/>
        <v>45855</v>
      </c>
      <c r="D126" s="28">
        <v>0</v>
      </c>
    </row>
    <row r="127" spans="1:4" x14ac:dyDescent="0.35">
      <c r="A127" s="10" t="s">
        <v>31</v>
      </c>
      <c r="B127" s="10" t="s">
        <v>106</v>
      </c>
      <c r="C127" s="18">
        <f t="shared" si="6"/>
        <v>45862</v>
      </c>
      <c r="D127" s="27">
        <v>0</v>
      </c>
    </row>
    <row r="128" spans="1:4" x14ac:dyDescent="0.35">
      <c r="A128" s="17" t="s">
        <v>31</v>
      </c>
      <c r="B128" s="17" t="s">
        <v>106</v>
      </c>
      <c r="C128" s="19">
        <f t="shared" si="6"/>
        <v>45869</v>
      </c>
      <c r="D128" s="28">
        <v>0</v>
      </c>
    </row>
    <row r="129" spans="1:4" x14ac:dyDescent="0.35">
      <c r="A129" s="10" t="s">
        <v>31</v>
      </c>
      <c r="B129" s="10" t="s">
        <v>70</v>
      </c>
      <c r="C129" s="18">
        <v>45750</v>
      </c>
      <c r="D129" s="27">
        <v>0</v>
      </c>
    </row>
    <row r="130" spans="1:4" x14ac:dyDescent="0.35">
      <c r="A130" s="17" t="s">
        <v>31</v>
      </c>
      <c r="B130" s="17" t="s">
        <v>70</v>
      </c>
      <c r="C130" s="19">
        <f>+C129+7</f>
        <v>45757</v>
      </c>
      <c r="D130" s="28">
        <v>0</v>
      </c>
    </row>
    <row r="131" spans="1:4" x14ac:dyDescent="0.35">
      <c r="A131" s="10" t="s">
        <v>31</v>
      </c>
      <c r="B131" s="10" t="s">
        <v>70</v>
      </c>
      <c r="C131" s="18">
        <f t="shared" ref="C131:C146" si="7">+C130+7</f>
        <v>45764</v>
      </c>
      <c r="D131" s="27">
        <v>0</v>
      </c>
    </row>
    <row r="132" spans="1:4" x14ac:dyDescent="0.35">
      <c r="A132" s="17" t="s">
        <v>31</v>
      </c>
      <c r="B132" s="17" t="s">
        <v>70</v>
      </c>
      <c r="C132" s="19">
        <f t="shared" si="7"/>
        <v>45771</v>
      </c>
      <c r="D132" s="28">
        <v>21</v>
      </c>
    </row>
    <row r="133" spans="1:4" x14ac:dyDescent="0.35">
      <c r="A133" s="10" t="s">
        <v>31</v>
      </c>
      <c r="B133" s="10" t="s">
        <v>70</v>
      </c>
      <c r="C133" s="18">
        <f t="shared" si="7"/>
        <v>45778</v>
      </c>
      <c r="D133" s="27">
        <v>45</v>
      </c>
    </row>
    <row r="134" spans="1:4" x14ac:dyDescent="0.35">
      <c r="A134" s="17" t="s">
        <v>31</v>
      </c>
      <c r="B134" s="17" t="s">
        <v>70</v>
      </c>
      <c r="C134" s="19">
        <f t="shared" si="7"/>
        <v>45785</v>
      </c>
      <c r="D134" s="28">
        <v>12</v>
      </c>
    </row>
    <row r="135" spans="1:4" x14ac:dyDescent="0.35">
      <c r="A135" s="10" t="s">
        <v>31</v>
      </c>
      <c r="B135" s="10" t="s">
        <v>70</v>
      </c>
      <c r="C135" s="18">
        <f t="shared" si="7"/>
        <v>45792</v>
      </c>
      <c r="D135" s="27">
        <v>1</v>
      </c>
    </row>
    <row r="136" spans="1:4" x14ac:dyDescent="0.35">
      <c r="A136" s="17" t="s">
        <v>31</v>
      </c>
      <c r="B136" s="17" t="s">
        <v>70</v>
      </c>
      <c r="C136" s="19">
        <f t="shared" si="7"/>
        <v>45799</v>
      </c>
      <c r="D136" s="28">
        <v>1</v>
      </c>
    </row>
    <row r="137" spans="1:4" x14ac:dyDescent="0.35">
      <c r="A137" s="10" t="s">
        <v>31</v>
      </c>
      <c r="B137" s="10" t="s">
        <v>70</v>
      </c>
      <c r="C137" s="18">
        <f t="shared" si="7"/>
        <v>45806</v>
      </c>
      <c r="D137" s="27">
        <v>0</v>
      </c>
    </row>
    <row r="138" spans="1:4" x14ac:dyDescent="0.35">
      <c r="A138" s="17" t="s">
        <v>31</v>
      </c>
      <c r="B138" s="17" t="s">
        <v>70</v>
      </c>
      <c r="C138" s="19">
        <f t="shared" si="7"/>
        <v>45813</v>
      </c>
      <c r="D138" s="28">
        <v>1</v>
      </c>
    </row>
    <row r="139" spans="1:4" x14ac:dyDescent="0.35">
      <c r="A139" s="10" t="s">
        <v>31</v>
      </c>
      <c r="B139" s="10" t="s">
        <v>70</v>
      </c>
      <c r="C139" s="18">
        <f t="shared" si="7"/>
        <v>45820</v>
      </c>
      <c r="D139" s="27">
        <v>1</v>
      </c>
    </row>
    <row r="140" spans="1:4" x14ac:dyDescent="0.35">
      <c r="A140" s="17" t="s">
        <v>31</v>
      </c>
      <c r="B140" s="17" t="s">
        <v>70</v>
      </c>
      <c r="C140" s="19">
        <f t="shared" si="7"/>
        <v>45827</v>
      </c>
      <c r="D140" s="28">
        <v>3</v>
      </c>
    </row>
    <row r="141" spans="1:4" x14ac:dyDescent="0.35">
      <c r="A141" s="10" t="s">
        <v>31</v>
      </c>
      <c r="B141" s="10" t="s">
        <v>70</v>
      </c>
      <c r="C141" s="18">
        <f t="shared" si="7"/>
        <v>45834</v>
      </c>
      <c r="D141" s="27">
        <v>1</v>
      </c>
    </row>
    <row r="142" spans="1:4" x14ac:dyDescent="0.35">
      <c r="A142" s="17" t="s">
        <v>31</v>
      </c>
      <c r="B142" s="17" t="s">
        <v>70</v>
      </c>
      <c r="C142" s="19">
        <f t="shared" si="7"/>
        <v>45841</v>
      </c>
      <c r="D142" s="28">
        <v>0</v>
      </c>
    </row>
    <row r="143" spans="1:4" x14ac:dyDescent="0.35">
      <c r="A143" s="10" t="s">
        <v>31</v>
      </c>
      <c r="B143" s="10" t="s">
        <v>70</v>
      </c>
      <c r="C143" s="18">
        <f t="shared" si="7"/>
        <v>45848</v>
      </c>
      <c r="D143" s="27">
        <v>1</v>
      </c>
    </row>
    <row r="144" spans="1:4" x14ac:dyDescent="0.35">
      <c r="A144" s="17" t="s">
        <v>31</v>
      </c>
      <c r="B144" s="17" t="s">
        <v>70</v>
      </c>
      <c r="C144" s="19">
        <f t="shared" si="7"/>
        <v>45855</v>
      </c>
      <c r="D144" s="28">
        <v>0</v>
      </c>
    </row>
    <row r="145" spans="1:4" x14ac:dyDescent="0.35">
      <c r="A145" s="10" t="s">
        <v>31</v>
      </c>
      <c r="B145" s="10" t="s">
        <v>70</v>
      </c>
      <c r="C145" s="18">
        <f t="shared" si="7"/>
        <v>45862</v>
      </c>
      <c r="D145" s="27">
        <v>0</v>
      </c>
    </row>
    <row r="146" spans="1:4" x14ac:dyDescent="0.35">
      <c r="A146" s="17" t="s">
        <v>31</v>
      </c>
      <c r="B146" s="17" t="s">
        <v>70</v>
      </c>
      <c r="C146" s="19">
        <f t="shared" si="7"/>
        <v>45869</v>
      </c>
      <c r="D146" s="28"/>
    </row>
    <row r="147" spans="1:4" x14ac:dyDescent="0.35">
      <c r="A147" s="10" t="s">
        <v>31</v>
      </c>
      <c r="B147" s="10" t="s">
        <v>104</v>
      </c>
      <c r="C147" s="18">
        <v>45750</v>
      </c>
      <c r="D147" s="27">
        <v>0</v>
      </c>
    </row>
    <row r="148" spans="1:4" x14ac:dyDescent="0.35">
      <c r="A148" s="17" t="s">
        <v>31</v>
      </c>
      <c r="B148" s="17" t="s">
        <v>104</v>
      </c>
      <c r="C148" s="19">
        <f>+C147+7</f>
        <v>45757</v>
      </c>
      <c r="D148" s="28">
        <v>1</v>
      </c>
    </row>
    <row r="149" spans="1:4" x14ac:dyDescent="0.35">
      <c r="A149" s="10" t="s">
        <v>31</v>
      </c>
      <c r="B149" s="10" t="s">
        <v>104</v>
      </c>
      <c r="C149" s="18">
        <f t="shared" ref="C149:C164" si="8">+C148+7</f>
        <v>45764</v>
      </c>
      <c r="D149" s="27">
        <v>3</v>
      </c>
    </row>
    <row r="150" spans="1:4" x14ac:dyDescent="0.35">
      <c r="A150" s="17" t="s">
        <v>31</v>
      </c>
      <c r="B150" s="17" t="s">
        <v>104</v>
      </c>
      <c r="C150" s="19">
        <f t="shared" si="8"/>
        <v>45771</v>
      </c>
      <c r="D150" s="28">
        <v>3</v>
      </c>
    </row>
    <row r="151" spans="1:4" x14ac:dyDescent="0.35">
      <c r="A151" s="10" t="s">
        <v>31</v>
      </c>
      <c r="B151" s="10" t="s">
        <v>104</v>
      </c>
      <c r="C151" s="18">
        <f t="shared" si="8"/>
        <v>45778</v>
      </c>
      <c r="D151" s="27">
        <v>0</v>
      </c>
    </row>
    <row r="152" spans="1:4" x14ac:dyDescent="0.35">
      <c r="A152" s="17" t="s">
        <v>31</v>
      </c>
      <c r="B152" s="17" t="s">
        <v>104</v>
      </c>
      <c r="C152" s="19">
        <f t="shared" si="8"/>
        <v>45785</v>
      </c>
      <c r="D152" s="28">
        <v>2</v>
      </c>
    </row>
    <row r="153" spans="1:4" x14ac:dyDescent="0.35">
      <c r="A153" s="10" t="s">
        <v>31</v>
      </c>
      <c r="B153" s="10" t="s">
        <v>104</v>
      </c>
      <c r="C153" s="18">
        <f t="shared" si="8"/>
        <v>45792</v>
      </c>
      <c r="D153" s="27">
        <v>24</v>
      </c>
    </row>
    <row r="154" spans="1:4" x14ac:dyDescent="0.35">
      <c r="A154" s="17" t="s">
        <v>31</v>
      </c>
      <c r="B154" s="17" t="s">
        <v>104</v>
      </c>
      <c r="C154" s="19">
        <f t="shared" si="8"/>
        <v>45799</v>
      </c>
      <c r="D154" s="28">
        <v>13</v>
      </c>
    </row>
    <row r="155" spans="1:4" x14ac:dyDescent="0.35">
      <c r="A155" s="10" t="s">
        <v>31</v>
      </c>
      <c r="B155" s="10" t="s">
        <v>104</v>
      </c>
      <c r="C155" s="18">
        <f t="shared" si="8"/>
        <v>45806</v>
      </c>
      <c r="D155" s="27">
        <v>2</v>
      </c>
    </row>
    <row r="156" spans="1:4" x14ac:dyDescent="0.35">
      <c r="A156" s="17" t="s">
        <v>31</v>
      </c>
      <c r="B156" s="17" t="s">
        <v>104</v>
      </c>
      <c r="C156" s="19">
        <f t="shared" si="8"/>
        <v>45813</v>
      </c>
      <c r="D156" s="28">
        <v>2</v>
      </c>
    </row>
    <row r="157" spans="1:4" x14ac:dyDescent="0.35">
      <c r="A157" s="10" t="s">
        <v>31</v>
      </c>
      <c r="B157" s="10" t="s">
        <v>104</v>
      </c>
      <c r="C157" s="18">
        <f t="shared" si="8"/>
        <v>45820</v>
      </c>
      <c r="D157" s="27">
        <v>1</v>
      </c>
    </row>
    <row r="158" spans="1:4" x14ac:dyDescent="0.35">
      <c r="A158" s="17" t="s">
        <v>31</v>
      </c>
      <c r="B158" s="17" t="s">
        <v>104</v>
      </c>
      <c r="C158" s="19">
        <f t="shared" si="8"/>
        <v>45827</v>
      </c>
      <c r="D158" s="28">
        <v>2</v>
      </c>
    </row>
    <row r="159" spans="1:4" x14ac:dyDescent="0.35">
      <c r="A159" s="10" t="s">
        <v>31</v>
      </c>
      <c r="B159" s="10" t="s">
        <v>104</v>
      </c>
      <c r="C159" s="18">
        <f t="shared" si="8"/>
        <v>45834</v>
      </c>
      <c r="D159" s="27">
        <v>1</v>
      </c>
    </row>
    <row r="160" spans="1:4" x14ac:dyDescent="0.35">
      <c r="A160" s="17" t="s">
        <v>31</v>
      </c>
      <c r="B160" s="17" t="s">
        <v>104</v>
      </c>
      <c r="C160" s="19">
        <f t="shared" si="8"/>
        <v>45841</v>
      </c>
      <c r="D160" s="28">
        <v>0</v>
      </c>
    </row>
    <row r="161" spans="1:4" x14ac:dyDescent="0.35">
      <c r="A161" s="10" t="s">
        <v>31</v>
      </c>
      <c r="B161" s="10" t="s">
        <v>104</v>
      </c>
      <c r="C161" s="18">
        <f t="shared" si="8"/>
        <v>45848</v>
      </c>
      <c r="D161" s="27">
        <v>1</v>
      </c>
    </row>
    <row r="162" spans="1:4" x14ac:dyDescent="0.35">
      <c r="A162" s="17" t="s">
        <v>31</v>
      </c>
      <c r="B162" s="17" t="s">
        <v>104</v>
      </c>
      <c r="C162" s="19">
        <f t="shared" si="8"/>
        <v>45855</v>
      </c>
      <c r="D162" s="28">
        <v>0</v>
      </c>
    </row>
    <row r="163" spans="1:4" s="2" customFormat="1" x14ac:dyDescent="0.35">
      <c r="A163" s="10" t="s">
        <v>31</v>
      </c>
      <c r="B163" s="10" t="s">
        <v>104</v>
      </c>
      <c r="C163" s="18">
        <f t="shared" si="8"/>
        <v>45862</v>
      </c>
      <c r="D163" s="27">
        <v>0</v>
      </c>
    </row>
    <row r="164" spans="1:4" s="2" customFormat="1" x14ac:dyDescent="0.35">
      <c r="A164" s="17" t="s">
        <v>31</v>
      </c>
      <c r="B164" s="17" t="s">
        <v>104</v>
      </c>
      <c r="C164" s="19">
        <f t="shared" si="8"/>
        <v>45869</v>
      </c>
      <c r="D164" s="28">
        <v>0</v>
      </c>
    </row>
    <row r="165" spans="1:4" s="2" customFormat="1" x14ac:dyDescent="0.35">
      <c r="A165" s="10" t="s">
        <v>7</v>
      </c>
      <c r="B165" s="10" t="s">
        <v>131</v>
      </c>
      <c r="C165" s="18">
        <v>45750</v>
      </c>
      <c r="D165" s="27"/>
    </row>
    <row r="166" spans="1:4" s="2" customFormat="1" x14ac:dyDescent="0.35">
      <c r="A166" s="17" t="s">
        <v>7</v>
      </c>
      <c r="B166" s="17" t="s">
        <v>131</v>
      </c>
      <c r="C166" s="19">
        <f>+C165+7</f>
        <v>45757</v>
      </c>
      <c r="D166" s="28"/>
    </row>
    <row r="167" spans="1:4" x14ac:dyDescent="0.35">
      <c r="A167" s="10" t="s">
        <v>7</v>
      </c>
      <c r="B167" s="10" t="s">
        <v>131</v>
      </c>
      <c r="C167" s="18">
        <f t="shared" ref="C167:C182" si="9">+C166+7</f>
        <v>45764</v>
      </c>
      <c r="D167" s="27">
        <v>3</v>
      </c>
    </row>
    <row r="168" spans="1:4" x14ac:dyDescent="0.35">
      <c r="A168" s="17" t="s">
        <v>7</v>
      </c>
      <c r="B168" s="17" t="s">
        <v>131</v>
      </c>
      <c r="C168" s="19">
        <f t="shared" si="9"/>
        <v>45771</v>
      </c>
      <c r="D168" s="28">
        <v>41</v>
      </c>
    </row>
    <row r="169" spans="1:4" x14ac:dyDescent="0.35">
      <c r="A169" s="10" t="s">
        <v>7</v>
      </c>
      <c r="B169" s="10" t="s">
        <v>131</v>
      </c>
      <c r="C169" s="18">
        <f t="shared" si="9"/>
        <v>45778</v>
      </c>
      <c r="D169" s="27">
        <v>49</v>
      </c>
    </row>
    <row r="170" spans="1:4" x14ac:dyDescent="0.35">
      <c r="A170" s="17" t="s">
        <v>7</v>
      </c>
      <c r="B170" s="17" t="s">
        <v>131</v>
      </c>
      <c r="C170" s="19">
        <f t="shared" si="9"/>
        <v>45785</v>
      </c>
      <c r="D170" s="28">
        <v>28</v>
      </c>
    </row>
    <row r="171" spans="1:4" x14ac:dyDescent="0.35">
      <c r="A171" s="10" t="s">
        <v>7</v>
      </c>
      <c r="B171" s="10" t="s">
        <v>131</v>
      </c>
      <c r="C171" s="18">
        <f t="shared" si="9"/>
        <v>45792</v>
      </c>
      <c r="D171" s="27">
        <v>3</v>
      </c>
    </row>
    <row r="172" spans="1:4" x14ac:dyDescent="0.35">
      <c r="A172" s="17" t="s">
        <v>7</v>
      </c>
      <c r="B172" s="17" t="s">
        <v>131</v>
      </c>
      <c r="C172" s="19">
        <f t="shared" si="9"/>
        <v>45799</v>
      </c>
      <c r="D172" s="28">
        <v>2</v>
      </c>
    </row>
    <row r="173" spans="1:4" x14ac:dyDescent="0.35">
      <c r="A173" s="10" t="s">
        <v>7</v>
      </c>
      <c r="B173" s="10" t="s">
        <v>131</v>
      </c>
      <c r="C173" s="18">
        <f t="shared" si="9"/>
        <v>45806</v>
      </c>
      <c r="D173" s="27"/>
    </row>
    <row r="174" spans="1:4" x14ac:dyDescent="0.35">
      <c r="A174" s="17" t="s">
        <v>7</v>
      </c>
      <c r="B174" s="17" t="s">
        <v>131</v>
      </c>
      <c r="C174" s="19">
        <f t="shared" si="9"/>
        <v>45813</v>
      </c>
      <c r="D174" s="28">
        <v>5</v>
      </c>
    </row>
    <row r="175" spans="1:4" x14ac:dyDescent="0.35">
      <c r="A175" s="10" t="s">
        <v>7</v>
      </c>
      <c r="B175" s="10" t="s">
        <v>131</v>
      </c>
      <c r="C175" s="18">
        <f t="shared" si="9"/>
        <v>45820</v>
      </c>
      <c r="D175" s="27">
        <v>5</v>
      </c>
    </row>
    <row r="176" spans="1:4" x14ac:dyDescent="0.35">
      <c r="A176" s="17" t="s">
        <v>7</v>
      </c>
      <c r="B176" s="17" t="s">
        <v>131</v>
      </c>
      <c r="C176" s="19">
        <f t="shared" si="9"/>
        <v>45827</v>
      </c>
      <c r="D176" s="28"/>
    </row>
    <row r="177" spans="1:4" x14ac:dyDescent="0.35">
      <c r="A177" s="10" t="s">
        <v>7</v>
      </c>
      <c r="B177" s="10" t="s">
        <v>131</v>
      </c>
      <c r="C177" s="18">
        <f t="shared" si="9"/>
        <v>45834</v>
      </c>
      <c r="D177" s="27"/>
    </row>
    <row r="178" spans="1:4" x14ac:dyDescent="0.35">
      <c r="A178" s="17" t="s">
        <v>7</v>
      </c>
      <c r="B178" s="17" t="s">
        <v>131</v>
      </c>
      <c r="C178" s="19">
        <f t="shared" si="9"/>
        <v>45841</v>
      </c>
      <c r="D178" s="28"/>
    </row>
    <row r="179" spans="1:4" x14ac:dyDescent="0.35">
      <c r="A179" s="10" t="s">
        <v>7</v>
      </c>
      <c r="B179" s="10" t="s">
        <v>131</v>
      </c>
      <c r="C179" s="18">
        <f t="shared" si="9"/>
        <v>45848</v>
      </c>
      <c r="D179" s="27"/>
    </row>
    <row r="180" spans="1:4" x14ac:dyDescent="0.35">
      <c r="A180" s="17" t="s">
        <v>7</v>
      </c>
      <c r="B180" s="17" t="s">
        <v>131</v>
      </c>
      <c r="C180" s="19">
        <f t="shared" si="9"/>
        <v>45855</v>
      </c>
      <c r="D180" s="28"/>
    </row>
    <row r="181" spans="1:4" x14ac:dyDescent="0.35">
      <c r="A181" s="10" t="s">
        <v>7</v>
      </c>
      <c r="B181" s="10" t="s">
        <v>131</v>
      </c>
      <c r="C181" s="18">
        <f t="shared" si="9"/>
        <v>45862</v>
      </c>
      <c r="D181" s="27"/>
    </row>
    <row r="182" spans="1:4" x14ac:dyDescent="0.35">
      <c r="A182" s="17" t="s">
        <v>7</v>
      </c>
      <c r="B182" s="17" t="s">
        <v>131</v>
      </c>
      <c r="C182" s="19">
        <f t="shared" si="9"/>
        <v>45869</v>
      </c>
      <c r="D182" s="28"/>
    </row>
    <row r="183" spans="1:4" x14ac:dyDescent="0.35">
      <c r="A183" s="10" t="s">
        <v>7</v>
      </c>
      <c r="B183" s="10" t="s">
        <v>82</v>
      </c>
      <c r="C183" s="18">
        <v>45750</v>
      </c>
      <c r="D183" s="27">
        <v>0</v>
      </c>
    </row>
    <row r="184" spans="1:4" x14ac:dyDescent="0.35">
      <c r="A184" s="17" t="s">
        <v>7</v>
      </c>
      <c r="B184" s="17" t="s">
        <v>82</v>
      </c>
      <c r="C184" s="19">
        <f>+C183+7</f>
        <v>45757</v>
      </c>
      <c r="D184" s="28">
        <v>0</v>
      </c>
    </row>
    <row r="185" spans="1:4" x14ac:dyDescent="0.35">
      <c r="A185" s="10" t="s">
        <v>7</v>
      </c>
      <c r="B185" s="10" t="s">
        <v>82</v>
      </c>
      <c r="C185" s="18">
        <f t="shared" ref="C185:C200" si="10">+C184+7</f>
        <v>45764</v>
      </c>
      <c r="D185" s="27">
        <v>24</v>
      </c>
    </row>
    <row r="186" spans="1:4" x14ac:dyDescent="0.35">
      <c r="A186" s="17" t="s">
        <v>7</v>
      </c>
      <c r="B186" s="17" t="s">
        <v>82</v>
      </c>
      <c r="C186" s="19">
        <f t="shared" si="10"/>
        <v>45771</v>
      </c>
      <c r="D186" s="28">
        <v>138</v>
      </c>
    </row>
    <row r="187" spans="1:4" x14ac:dyDescent="0.35">
      <c r="A187" s="10" t="s">
        <v>7</v>
      </c>
      <c r="B187" s="10" t="s">
        <v>82</v>
      </c>
      <c r="C187" s="18">
        <f t="shared" si="10"/>
        <v>45778</v>
      </c>
      <c r="D187" s="27">
        <v>276</v>
      </c>
    </row>
    <row r="188" spans="1:4" x14ac:dyDescent="0.35">
      <c r="A188" s="17" t="s">
        <v>7</v>
      </c>
      <c r="B188" s="17" t="s">
        <v>82</v>
      </c>
      <c r="C188" s="19">
        <f t="shared" si="10"/>
        <v>45785</v>
      </c>
      <c r="D188" s="28">
        <v>4</v>
      </c>
    </row>
    <row r="189" spans="1:4" x14ac:dyDescent="0.35">
      <c r="A189" s="10" t="s">
        <v>7</v>
      </c>
      <c r="B189" s="10" t="s">
        <v>82</v>
      </c>
      <c r="C189" s="18">
        <f t="shared" si="10"/>
        <v>45792</v>
      </c>
      <c r="D189" s="27">
        <v>13</v>
      </c>
    </row>
    <row r="190" spans="1:4" x14ac:dyDescent="0.35">
      <c r="A190" s="17" t="s">
        <v>7</v>
      </c>
      <c r="B190" s="17" t="s">
        <v>82</v>
      </c>
      <c r="C190" s="19">
        <f t="shared" si="10"/>
        <v>45799</v>
      </c>
      <c r="D190" s="28">
        <v>7</v>
      </c>
    </row>
    <row r="191" spans="1:4" x14ac:dyDescent="0.35">
      <c r="A191" s="10" t="s">
        <v>7</v>
      </c>
      <c r="B191" s="10" t="s">
        <v>82</v>
      </c>
      <c r="C191" s="18">
        <f t="shared" si="10"/>
        <v>45806</v>
      </c>
      <c r="D191" s="27">
        <v>27</v>
      </c>
    </row>
    <row r="192" spans="1:4" x14ac:dyDescent="0.35">
      <c r="A192" s="17" t="s">
        <v>7</v>
      </c>
      <c r="B192" s="17" t="s">
        <v>82</v>
      </c>
      <c r="C192" s="19">
        <f t="shared" si="10"/>
        <v>45813</v>
      </c>
      <c r="D192" s="28">
        <v>2</v>
      </c>
    </row>
    <row r="193" spans="1:4" x14ac:dyDescent="0.35">
      <c r="A193" s="10" t="s">
        <v>7</v>
      </c>
      <c r="B193" s="10" t="s">
        <v>82</v>
      </c>
      <c r="C193" s="18">
        <f t="shared" si="10"/>
        <v>45820</v>
      </c>
      <c r="D193" s="27">
        <v>9</v>
      </c>
    </row>
    <row r="194" spans="1:4" x14ac:dyDescent="0.35">
      <c r="A194" s="17" t="s">
        <v>7</v>
      </c>
      <c r="B194" s="17" t="s">
        <v>82</v>
      </c>
      <c r="C194" s="19">
        <f t="shared" si="10"/>
        <v>45827</v>
      </c>
      <c r="D194" s="28"/>
    </row>
    <row r="195" spans="1:4" x14ac:dyDescent="0.35">
      <c r="A195" s="10" t="s">
        <v>7</v>
      </c>
      <c r="B195" s="10" t="s">
        <v>82</v>
      </c>
      <c r="C195" s="18">
        <f t="shared" si="10"/>
        <v>45834</v>
      </c>
      <c r="D195" s="27"/>
    </row>
    <row r="196" spans="1:4" x14ac:dyDescent="0.35">
      <c r="A196" s="17" t="s">
        <v>7</v>
      </c>
      <c r="B196" s="17" t="s">
        <v>82</v>
      </c>
      <c r="C196" s="19">
        <f t="shared" si="10"/>
        <v>45841</v>
      </c>
      <c r="D196" s="28"/>
    </row>
    <row r="197" spans="1:4" x14ac:dyDescent="0.35">
      <c r="A197" s="10" t="s">
        <v>7</v>
      </c>
      <c r="B197" s="10" t="s">
        <v>82</v>
      </c>
      <c r="C197" s="18">
        <f t="shared" si="10"/>
        <v>45848</v>
      </c>
      <c r="D197" s="27"/>
    </row>
    <row r="198" spans="1:4" x14ac:dyDescent="0.35">
      <c r="A198" s="17" t="s">
        <v>7</v>
      </c>
      <c r="B198" s="17" t="s">
        <v>82</v>
      </c>
      <c r="C198" s="19">
        <f t="shared" si="10"/>
        <v>45855</v>
      </c>
      <c r="D198" s="28"/>
    </row>
    <row r="199" spans="1:4" x14ac:dyDescent="0.35">
      <c r="A199" s="10" t="s">
        <v>7</v>
      </c>
      <c r="B199" s="10" t="s">
        <v>82</v>
      </c>
      <c r="C199" s="18">
        <f t="shared" si="10"/>
        <v>45862</v>
      </c>
      <c r="D199" s="27"/>
    </row>
    <row r="200" spans="1:4" x14ac:dyDescent="0.35">
      <c r="A200" s="17" t="s">
        <v>7</v>
      </c>
      <c r="B200" s="17" t="s">
        <v>82</v>
      </c>
      <c r="C200" s="19">
        <f t="shared" si="10"/>
        <v>45869</v>
      </c>
      <c r="D200" s="28"/>
    </row>
    <row r="201" spans="1:4" x14ac:dyDescent="0.35">
      <c r="A201" s="10" t="s">
        <v>7</v>
      </c>
      <c r="B201" s="10" t="s">
        <v>83</v>
      </c>
      <c r="C201" s="18">
        <v>45750</v>
      </c>
      <c r="D201" s="27">
        <v>0</v>
      </c>
    </row>
    <row r="202" spans="1:4" x14ac:dyDescent="0.35">
      <c r="A202" s="17" t="s">
        <v>7</v>
      </c>
      <c r="B202" s="17" t="s">
        <v>83</v>
      </c>
      <c r="C202" s="19">
        <f>+C201+7</f>
        <v>45757</v>
      </c>
      <c r="D202" s="28">
        <v>0</v>
      </c>
    </row>
    <row r="203" spans="1:4" x14ac:dyDescent="0.35">
      <c r="A203" s="10" t="s">
        <v>7</v>
      </c>
      <c r="B203" s="10" t="s">
        <v>83</v>
      </c>
      <c r="C203" s="18">
        <f t="shared" ref="C203:C218" si="11">+C202+7</f>
        <v>45764</v>
      </c>
      <c r="D203" s="27">
        <v>8</v>
      </c>
    </row>
    <row r="204" spans="1:4" x14ac:dyDescent="0.35">
      <c r="A204" s="17" t="s">
        <v>7</v>
      </c>
      <c r="B204" s="17" t="s">
        <v>83</v>
      </c>
      <c r="C204" s="19">
        <f t="shared" si="11"/>
        <v>45771</v>
      </c>
      <c r="D204" s="28">
        <v>29</v>
      </c>
    </row>
    <row r="205" spans="1:4" x14ac:dyDescent="0.35">
      <c r="A205" s="10" t="s">
        <v>7</v>
      </c>
      <c r="B205" s="10" t="s">
        <v>83</v>
      </c>
      <c r="C205" s="18">
        <f t="shared" si="11"/>
        <v>45778</v>
      </c>
      <c r="D205" s="27">
        <v>27</v>
      </c>
    </row>
    <row r="206" spans="1:4" x14ac:dyDescent="0.35">
      <c r="A206" s="17" t="s">
        <v>7</v>
      </c>
      <c r="B206" s="17" t="s">
        <v>83</v>
      </c>
      <c r="C206" s="19">
        <f t="shared" si="11"/>
        <v>45785</v>
      </c>
      <c r="D206" s="28">
        <v>30</v>
      </c>
    </row>
    <row r="207" spans="1:4" x14ac:dyDescent="0.35">
      <c r="A207" s="10" t="s">
        <v>7</v>
      </c>
      <c r="B207" s="10" t="s">
        <v>83</v>
      </c>
      <c r="C207" s="18">
        <f t="shared" si="11"/>
        <v>45792</v>
      </c>
      <c r="D207" s="27">
        <v>1</v>
      </c>
    </row>
    <row r="208" spans="1:4" x14ac:dyDescent="0.35">
      <c r="A208" s="17" t="s">
        <v>7</v>
      </c>
      <c r="B208" s="17" t="s">
        <v>83</v>
      </c>
      <c r="C208" s="19">
        <f t="shared" si="11"/>
        <v>45799</v>
      </c>
      <c r="D208" s="28">
        <v>3</v>
      </c>
    </row>
    <row r="209" spans="1:4" x14ac:dyDescent="0.35">
      <c r="A209" s="10" t="s">
        <v>7</v>
      </c>
      <c r="B209" s="10" t="s">
        <v>83</v>
      </c>
      <c r="C209" s="18">
        <f t="shared" si="11"/>
        <v>45806</v>
      </c>
      <c r="D209" s="27">
        <v>1</v>
      </c>
    </row>
    <row r="210" spans="1:4" x14ac:dyDescent="0.35">
      <c r="A210" s="17" t="s">
        <v>7</v>
      </c>
      <c r="B210" s="17" t="s">
        <v>83</v>
      </c>
      <c r="C210" s="19">
        <f t="shared" si="11"/>
        <v>45813</v>
      </c>
      <c r="D210" s="28">
        <v>1</v>
      </c>
    </row>
    <row r="211" spans="1:4" x14ac:dyDescent="0.35">
      <c r="A211" s="10" t="s">
        <v>7</v>
      </c>
      <c r="B211" s="10" t="s">
        <v>83</v>
      </c>
      <c r="C211" s="18">
        <f t="shared" si="11"/>
        <v>45820</v>
      </c>
      <c r="D211" s="27">
        <v>8</v>
      </c>
    </row>
    <row r="212" spans="1:4" x14ac:dyDescent="0.35">
      <c r="A212" s="17" t="s">
        <v>7</v>
      </c>
      <c r="B212" s="17" t="s">
        <v>83</v>
      </c>
      <c r="C212" s="19">
        <f t="shared" si="11"/>
        <v>45827</v>
      </c>
      <c r="D212" s="28"/>
    </row>
    <row r="213" spans="1:4" x14ac:dyDescent="0.35">
      <c r="A213" s="10" t="s">
        <v>7</v>
      </c>
      <c r="B213" s="10" t="s">
        <v>83</v>
      </c>
      <c r="C213" s="18">
        <f t="shared" si="11"/>
        <v>45834</v>
      </c>
      <c r="D213" s="27"/>
    </row>
    <row r="214" spans="1:4" x14ac:dyDescent="0.35">
      <c r="A214" s="17" t="s">
        <v>7</v>
      </c>
      <c r="B214" s="17" t="s">
        <v>83</v>
      </c>
      <c r="C214" s="19">
        <f t="shared" si="11"/>
        <v>45841</v>
      </c>
      <c r="D214" s="28"/>
    </row>
    <row r="215" spans="1:4" x14ac:dyDescent="0.35">
      <c r="A215" s="10" t="s">
        <v>7</v>
      </c>
      <c r="B215" s="10" t="s">
        <v>83</v>
      </c>
      <c r="C215" s="18">
        <f t="shared" si="11"/>
        <v>45848</v>
      </c>
      <c r="D215" s="27"/>
    </row>
    <row r="216" spans="1:4" x14ac:dyDescent="0.35">
      <c r="A216" s="17" t="s">
        <v>7</v>
      </c>
      <c r="B216" s="17" t="s">
        <v>83</v>
      </c>
      <c r="C216" s="19">
        <f t="shared" si="11"/>
        <v>45855</v>
      </c>
      <c r="D216" s="28"/>
    </row>
    <row r="217" spans="1:4" x14ac:dyDescent="0.35">
      <c r="A217" s="10" t="s">
        <v>7</v>
      </c>
      <c r="B217" s="10" t="s">
        <v>83</v>
      </c>
      <c r="C217" s="18">
        <f t="shared" si="11"/>
        <v>45862</v>
      </c>
      <c r="D217" s="27"/>
    </row>
    <row r="218" spans="1:4" x14ac:dyDescent="0.35">
      <c r="A218" s="17" t="s">
        <v>7</v>
      </c>
      <c r="B218" s="17" t="s">
        <v>83</v>
      </c>
      <c r="C218" s="19">
        <f t="shared" si="11"/>
        <v>45869</v>
      </c>
      <c r="D218" s="28"/>
    </row>
    <row r="219" spans="1:4" x14ac:dyDescent="0.35">
      <c r="A219" s="10" t="s">
        <v>6</v>
      </c>
      <c r="B219" s="10" t="s">
        <v>68</v>
      </c>
      <c r="C219" s="18">
        <v>45750</v>
      </c>
      <c r="D219" s="27">
        <v>0</v>
      </c>
    </row>
    <row r="220" spans="1:4" x14ac:dyDescent="0.35">
      <c r="A220" s="17" t="s">
        <v>6</v>
      </c>
      <c r="B220" s="17" t="s">
        <v>68</v>
      </c>
      <c r="C220" s="19">
        <f>+C219+7</f>
        <v>45757</v>
      </c>
      <c r="D220" s="28">
        <v>1</v>
      </c>
    </row>
    <row r="221" spans="1:4" x14ac:dyDescent="0.35">
      <c r="A221" s="10" t="s">
        <v>6</v>
      </c>
      <c r="B221" s="10" t="s">
        <v>68</v>
      </c>
      <c r="C221" s="18">
        <f t="shared" ref="C221:C236" si="12">+C220+7</f>
        <v>45764</v>
      </c>
      <c r="D221" s="27">
        <v>10</v>
      </c>
    </row>
    <row r="222" spans="1:4" x14ac:dyDescent="0.35">
      <c r="A222" s="17" t="s">
        <v>6</v>
      </c>
      <c r="B222" s="17" t="s">
        <v>68</v>
      </c>
      <c r="C222" s="19">
        <f t="shared" si="12"/>
        <v>45771</v>
      </c>
      <c r="D222" s="28">
        <v>20</v>
      </c>
    </row>
    <row r="223" spans="1:4" x14ac:dyDescent="0.35">
      <c r="A223" s="10" t="s">
        <v>6</v>
      </c>
      <c r="B223" s="10" t="s">
        <v>68</v>
      </c>
      <c r="C223" s="18">
        <f t="shared" si="12"/>
        <v>45778</v>
      </c>
      <c r="D223" s="27">
        <v>73</v>
      </c>
    </row>
    <row r="224" spans="1:4" x14ac:dyDescent="0.35">
      <c r="A224" s="17" t="s">
        <v>6</v>
      </c>
      <c r="B224" s="17" t="s">
        <v>68</v>
      </c>
      <c r="C224" s="19">
        <f t="shared" si="12"/>
        <v>45785</v>
      </c>
      <c r="D224" s="28">
        <v>35</v>
      </c>
    </row>
    <row r="225" spans="1:4" x14ac:dyDescent="0.35">
      <c r="A225" s="10" t="s">
        <v>6</v>
      </c>
      <c r="B225" s="10" t="s">
        <v>68</v>
      </c>
      <c r="C225" s="18">
        <f t="shared" si="12"/>
        <v>45792</v>
      </c>
      <c r="D225" s="27">
        <v>6</v>
      </c>
    </row>
    <row r="226" spans="1:4" x14ac:dyDescent="0.35">
      <c r="A226" s="17" t="s">
        <v>6</v>
      </c>
      <c r="B226" s="17" t="s">
        <v>68</v>
      </c>
      <c r="C226" s="19">
        <f t="shared" si="12"/>
        <v>45799</v>
      </c>
      <c r="D226" s="28">
        <v>14</v>
      </c>
    </row>
    <row r="227" spans="1:4" x14ac:dyDescent="0.35">
      <c r="A227" s="10" t="s">
        <v>6</v>
      </c>
      <c r="B227" s="10" t="s">
        <v>68</v>
      </c>
      <c r="C227" s="18">
        <f t="shared" si="12"/>
        <v>45806</v>
      </c>
      <c r="D227" s="27">
        <v>13</v>
      </c>
    </row>
    <row r="228" spans="1:4" x14ac:dyDescent="0.35">
      <c r="A228" s="17" t="s">
        <v>6</v>
      </c>
      <c r="B228" s="17" t="s">
        <v>68</v>
      </c>
      <c r="C228" s="19">
        <f t="shared" si="12"/>
        <v>45813</v>
      </c>
      <c r="D228" s="28">
        <v>21</v>
      </c>
    </row>
    <row r="229" spans="1:4" x14ac:dyDescent="0.35">
      <c r="A229" s="10" t="s">
        <v>6</v>
      </c>
      <c r="B229" s="10" t="s">
        <v>68</v>
      </c>
      <c r="C229" s="18">
        <f t="shared" si="12"/>
        <v>45820</v>
      </c>
      <c r="D229" s="27">
        <v>3</v>
      </c>
    </row>
    <row r="230" spans="1:4" x14ac:dyDescent="0.35">
      <c r="A230" s="17" t="s">
        <v>6</v>
      </c>
      <c r="B230" s="17" t="s">
        <v>68</v>
      </c>
      <c r="C230" s="19">
        <f t="shared" si="12"/>
        <v>45827</v>
      </c>
      <c r="D230" s="28">
        <v>9</v>
      </c>
    </row>
    <row r="231" spans="1:4" x14ac:dyDescent="0.35">
      <c r="A231" s="10" t="s">
        <v>6</v>
      </c>
      <c r="B231" s="10" t="s">
        <v>68</v>
      </c>
      <c r="C231" s="18">
        <f t="shared" si="12"/>
        <v>45834</v>
      </c>
      <c r="D231" s="27">
        <v>1</v>
      </c>
    </row>
    <row r="232" spans="1:4" x14ac:dyDescent="0.35">
      <c r="A232" s="17" t="s">
        <v>6</v>
      </c>
      <c r="B232" s="17" t="s">
        <v>68</v>
      </c>
      <c r="C232" s="19">
        <f t="shared" si="12"/>
        <v>45841</v>
      </c>
      <c r="D232" s="28">
        <v>155</v>
      </c>
    </row>
    <row r="233" spans="1:4" x14ac:dyDescent="0.35">
      <c r="A233" s="10" t="s">
        <v>6</v>
      </c>
      <c r="B233" s="10" t="s">
        <v>68</v>
      </c>
      <c r="C233" s="18">
        <f t="shared" si="12"/>
        <v>45848</v>
      </c>
      <c r="D233" s="27">
        <v>3</v>
      </c>
    </row>
    <row r="234" spans="1:4" x14ac:dyDescent="0.35">
      <c r="A234" s="17" t="s">
        <v>6</v>
      </c>
      <c r="B234" s="17" t="s">
        <v>68</v>
      </c>
      <c r="C234" s="19">
        <f t="shared" si="12"/>
        <v>45855</v>
      </c>
      <c r="D234" s="28">
        <v>1</v>
      </c>
    </row>
    <row r="235" spans="1:4" x14ac:dyDescent="0.35">
      <c r="A235" s="10" t="s">
        <v>6</v>
      </c>
      <c r="B235" s="10" t="s">
        <v>68</v>
      </c>
      <c r="C235" s="18">
        <f t="shared" si="12"/>
        <v>45862</v>
      </c>
      <c r="D235" s="27"/>
    </row>
    <row r="236" spans="1:4" x14ac:dyDescent="0.35">
      <c r="A236" s="17" t="s">
        <v>6</v>
      </c>
      <c r="B236" s="17" t="s">
        <v>68</v>
      </c>
      <c r="C236" s="19">
        <f t="shared" si="12"/>
        <v>45869</v>
      </c>
      <c r="D236" s="28"/>
    </row>
    <row r="237" spans="1:4" x14ac:dyDescent="0.35">
      <c r="A237" s="10" t="s">
        <v>6</v>
      </c>
      <c r="B237" s="10" t="s">
        <v>108</v>
      </c>
      <c r="C237" s="18">
        <v>45750</v>
      </c>
      <c r="D237" s="27">
        <v>0</v>
      </c>
    </row>
    <row r="238" spans="1:4" x14ac:dyDescent="0.35">
      <c r="A238" s="17" t="s">
        <v>6</v>
      </c>
      <c r="B238" s="17" t="s">
        <v>108</v>
      </c>
      <c r="C238" s="19">
        <f>+C237+7</f>
        <v>45757</v>
      </c>
      <c r="D238" s="28">
        <v>0</v>
      </c>
    </row>
    <row r="239" spans="1:4" x14ac:dyDescent="0.35">
      <c r="A239" s="10" t="s">
        <v>6</v>
      </c>
      <c r="B239" s="10" t="s">
        <v>108</v>
      </c>
      <c r="C239" s="18">
        <f t="shared" ref="C239:C254" si="13">+C238+7</f>
        <v>45764</v>
      </c>
      <c r="D239" s="27">
        <v>4</v>
      </c>
    </row>
    <row r="240" spans="1:4" x14ac:dyDescent="0.35">
      <c r="A240" s="17" t="s">
        <v>6</v>
      </c>
      <c r="B240" s="17" t="s">
        <v>108</v>
      </c>
      <c r="C240" s="19">
        <f t="shared" si="13"/>
        <v>45771</v>
      </c>
      <c r="D240" s="28">
        <v>21</v>
      </c>
    </row>
    <row r="241" spans="1:4" x14ac:dyDescent="0.35">
      <c r="A241" s="10" t="s">
        <v>6</v>
      </c>
      <c r="B241" s="10" t="s">
        <v>108</v>
      </c>
      <c r="C241" s="18">
        <f t="shared" si="13"/>
        <v>45778</v>
      </c>
      <c r="D241" s="27">
        <v>14</v>
      </c>
    </row>
    <row r="242" spans="1:4" x14ac:dyDescent="0.35">
      <c r="A242" s="17" t="s">
        <v>6</v>
      </c>
      <c r="B242" s="17" t="s">
        <v>108</v>
      </c>
      <c r="C242" s="19">
        <f t="shared" si="13"/>
        <v>45785</v>
      </c>
      <c r="D242" s="28">
        <v>50</v>
      </c>
    </row>
    <row r="243" spans="1:4" s="2" customFormat="1" x14ac:dyDescent="0.35">
      <c r="A243" s="10" t="s">
        <v>6</v>
      </c>
      <c r="B243" s="10" t="s">
        <v>108</v>
      </c>
      <c r="C243" s="18">
        <f t="shared" si="13"/>
        <v>45792</v>
      </c>
      <c r="D243" s="27">
        <v>9</v>
      </c>
    </row>
    <row r="244" spans="1:4" s="2" customFormat="1" x14ac:dyDescent="0.35">
      <c r="A244" s="17" t="s">
        <v>6</v>
      </c>
      <c r="B244" s="17" t="s">
        <v>108</v>
      </c>
      <c r="C244" s="19">
        <f t="shared" si="13"/>
        <v>45799</v>
      </c>
      <c r="D244" s="28">
        <v>3</v>
      </c>
    </row>
    <row r="245" spans="1:4" s="2" customFormat="1" x14ac:dyDescent="0.35">
      <c r="A245" s="10" t="s">
        <v>6</v>
      </c>
      <c r="B245" s="10" t="s">
        <v>108</v>
      </c>
      <c r="C245" s="18">
        <f t="shared" si="13"/>
        <v>45806</v>
      </c>
      <c r="D245" s="27">
        <v>0</v>
      </c>
    </row>
    <row r="246" spans="1:4" s="2" customFormat="1" x14ac:dyDescent="0.35">
      <c r="A246" s="17" t="s">
        <v>6</v>
      </c>
      <c r="B246" s="17" t="s">
        <v>108</v>
      </c>
      <c r="C246" s="19">
        <f t="shared" si="13"/>
        <v>45813</v>
      </c>
      <c r="D246" s="28">
        <v>0</v>
      </c>
    </row>
    <row r="247" spans="1:4" x14ac:dyDescent="0.35">
      <c r="A247" s="10" t="s">
        <v>6</v>
      </c>
      <c r="B247" s="10" t="s">
        <v>108</v>
      </c>
      <c r="C247" s="18">
        <f t="shared" si="13"/>
        <v>45820</v>
      </c>
      <c r="D247" s="27">
        <v>0</v>
      </c>
    </row>
    <row r="248" spans="1:4" x14ac:dyDescent="0.35">
      <c r="A248" s="17" t="s">
        <v>6</v>
      </c>
      <c r="B248" s="17" t="s">
        <v>108</v>
      </c>
      <c r="C248" s="19">
        <f t="shared" si="13"/>
        <v>45827</v>
      </c>
      <c r="D248" s="28">
        <v>1</v>
      </c>
    </row>
    <row r="249" spans="1:4" x14ac:dyDescent="0.35">
      <c r="A249" s="10" t="s">
        <v>6</v>
      </c>
      <c r="B249" s="10" t="s">
        <v>108</v>
      </c>
      <c r="C249" s="18">
        <f t="shared" si="13"/>
        <v>45834</v>
      </c>
      <c r="D249" s="27">
        <v>0</v>
      </c>
    </row>
    <row r="250" spans="1:4" x14ac:dyDescent="0.35">
      <c r="A250" s="17" t="s">
        <v>6</v>
      </c>
      <c r="B250" s="17" t="s">
        <v>108</v>
      </c>
      <c r="C250" s="19">
        <f t="shared" si="13"/>
        <v>45841</v>
      </c>
      <c r="D250" s="28"/>
    </row>
    <row r="251" spans="1:4" x14ac:dyDescent="0.35">
      <c r="A251" s="10" t="s">
        <v>6</v>
      </c>
      <c r="B251" s="10" t="s">
        <v>108</v>
      </c>
      <c r="C251" s="18">
        <f t="shared" si="13"/>
        <v>45848</v>
      </c>
      <c r="D251" s="27">
        <v>0</v>
      </c>
    </row>
    <row r="252" spans="1:4" x14ac:dyDescent="0.35">
      <c r="A252" s="17" t="s">
        <v>6</v>
      </c>
      <c r="B252" s="17" t="s">
        <v>108</v>
      </c>
      <c r="C252" s="19">
        <f t="shared" si="13"/>
        <v>45855</v>
      </c>
      <c r="D252" s="28">
        <v>1</v>
      </c>
    </row>
    <row r="253" spans="1:4" x14ac:dyDescent="0.35">
      <c r="A253" s="10" t="s">
        <v>6</v>
      </c>
      <c r="B253" s="10" t="s">
        <v>108</v>
      </c>
      <c r="C253" s="18">
        <f t="shared" si="13"/>
        <v>45862</v>
      </c>
      <c r="D253" s="27">
        <v>0</v>
      </c>
    </row>
    <row r="254" spans="1:4" x14ac:dyDescent="0.35">
      <c r="A254" s="17" t="s">
        <v>6</v>
      </c>
      <c r="B254" s="17" t="s">
        <v>108</v>
      </c>
      <c r="C254" s="19">
        <f t="shared" si="13"/>
        <v>45869</v>
      </c>
      <c r="D254" s="28">
        <v>1</v>
      </c>
    </row>
    <row r="255" spans="1:4" x14ac:dyDescent="0.35">
      <c r="A255" s="10" t="s">
        <v>6</v>
      </c>
      <c r="B255" s="10" t="s">
        <v>118</v>
      </c>
      <c r="C255" s="18">
        <v>45750</v>
      </c>
      <c r="D255" s="27">
        <v>0</v>
      </c>
    </row>
    <row r="256" spans="1:4" x14ac:dyDescent="0.35">
      <c r="A256" s="17" t="s">
        <v>6</v>
      </c>
      <c r="B256" s="17" t="s">
        <v>118</v>
      </c>
      <c r="C256" s="19">
        <f>+C255+7</f>
        <v>45757</v>
      </c>
      <c r="D256" s="28">
        <v>0</v>
      </c>
    </row>
    <row r="257" spans="1:4" x14ac:dyDescent="0.35">
      <c r="A257" s="10" t="s">
        <v>6</v>
      </c>
      <c r="B257" s="10" t="s">
        <v>118</v>
      </c>
      <c r="C257" s="18">
        <f t="shared" ref="C257:C272" si="14">+C256+7</f>
        <v>45764</v>
      </c>
      <c r="D257" s="27">
        <v>1</v>
      </c>
    </row>
    <row r="258" spans="1:4" x14ac:dyDescent="0.35">
      <c r="A258" s="17" t="s">
        <v>6</v>
      </c>
      <c r="B258" s="17" t="s">
        <v>118</v>
      </c>
      <c r="C258" s="19">
        <f t="shared" si="14"/>
        <v>45771</v>
      </c>
      <c r="D258" s="28">
        <v>3</v>
      </c>
    </row>
    <row r="259" spans="1:4" x14ac:dyDescent="0.35">
      <c r="A259" s="10" t="s">
        <v>6</v>
      </c>
      <c r="B259" s="10" t="s">
        <v>118</v>
      </c>
      <c r="C259" s="18">
        <f t="shared" si="14"/>
        <v>45778</v>
      </c>
      <c r="D259" s="27">
        <v>8</v>
      </c>
    </row>
    <row r="260" spans="1:4" x14ac:dyDescent="0.35">
      <c r="A260" s="17" t="s">
        <v>6</v>
      </c>
      <c r="B260" s="17" t="s">
        <v>118</v>
      </c>
      <c r="C260" s="19">
        <f t="shared" si="14"/>
        <v>45785</v>
      </c>
      <c r="D260" s="28">
        <v>4</v>
      </c>
    </row>
    <row r="261" spans="1:4" x14ac:dyDescent="0.35">
      <c r="A261" s="10" t="s">
        <v>6</v>
      </c>
      <c r="B261" s="10" t="s">
        <v>118</v>
      </c>
      <c r="C261" s="18">
        <f t="shared" si="14"/>
        <v>45792</v>
      </c>
      <c r="D261" s="27">
        <v>0</v>
      </c>
    </row>
    <row r="262" spans="1:4" x14ac:dyDescent="0.35">
      <c r="A262" s="17" t="s">
        <v>6</v>
      </c>
      <c r="B262" s="17" t="s">
        <v>118</v>
      </c>
      <c r="C262" s="19">
        <f t="shared" si="14"/>
        <v>45799</v>
      </c>
      <c r="D262" s="28">
        <v>2</v>
      </c>
    </row>
    <row r="263" spans="1:4" x14ac:dyDescent="0.35">
      <c r="A263" s="10" t="s">
        <v>6</v>
      </c>
      <c r="B263" s="10" t="s">
        <v>118</v>
      </c>
      <c r="C263" s="18">
        <f t="shared" si="14"/>
        <v>45806</v>
      </c>
      <c r="D263" s="27">
        <v>0</v>
      </c>
    </row>
    <row r="264" spans="1:4" x14ac:dyDescent="0.35">
      <c r="A264" s="17" t="s">
        <v>6</v>
      </c>
      <c r="B264" s="17" t="s">
        <v>118</v>
      </c>
      <c r="C264" s="19">
        <f t="shared" si="14"/>
        <v>45813</v>
      </c>
      <c r="D264" s="28">
        <v>3</v>
      </c>
    </row>
    <row r="265" spans="1:4" x14ac:dyDescent="0.35">
      <c r="A265" s="10" t="s">
        <v>6</v>
      </c>
      <c r="B265" s="10" t="s">
        <v>118</v>
      </c>
      <c r="C265" s="18">
        <f t="shared" si="14"/>
        <v>45820</v>
      </c>
      <c r="D265" s="27">
        <v>1</v>
      </c>
    </row>
    <row r="266" spans="1:4" x14ac:dyDescent="0.35">
      <c r="A266" s="17" t="s">
        <v>6</v>
      </c>
      <c r="B266" s="17" t="s">
        <v>118</v>
      </c>
      <c r="C266" s="19">
        <f t="shared" si="14"/>
        <v>45827</v>
      </c>
      <c r="D266" s="28">
        <v>24</v>
      </c>
    </row>
    <row r="267" spans="1:4" x14ac:dyDescent="0.35">
      <c r="A267" s="10" t="s">
        <v>6</v>
      </c>
      <c r="B267" s="10" t="s">
        <v>118</v>
      </c>
      <c r="C267" s="18">
        <f t="shared" si="14"/>
        <v>45834</v>
      </c>
      <c r="D267" s="27">
        <v>13</v>
      </c>
    </row>
    <row r="268" spans="1:4" x14ac:dyDescent="0.35">
      <c r="A268" s="17" t="s">
        <v>6</v>
      </c>
      <c r="B268" s="17" t="s">
        <v>118</v>
      </c>
      <c r="C268" s="19">
        <f t="shared" si="14"/>
        <v>45841</v>
      </c>
      <c r="D268" s="28">
        <v>38</v>
      </c>
    </row>
    <row r="269" spans="1:4" x14ac:dyDescent="0.35">
      <c r="A269" s="10" t="s">
        <v>6</v>
      </c>
      <c r="B269" s="10" t="s">
        <v>118</v>
      </c>
      <c r="C269" s="18">
        <f t="shared" si="14"/>
        <v>45848</v>
      </c>
      <c r="D269" s="27">
        <v>3</v>
      </c>
    </row>
    <row r="270" spans="1:4" x14ac:dyDescent="0.35">
      <c r="A270" s="17" t="s">
        <v>6</v>
      </c>
      <c r="B270" s="17" t="s">
        <v>118</v>
      </c>
      <c r="C270" s="19">
        <f t="shared" si="14"/>
        <v>45855</v>
      </c>
      <c r="D270" s="28">
        <v>5</v>
      </c>
    </row>
    <row r="271" spans="1:4" x14ac:dyDescent="0.35">
      <c r="A271" s="10" t="s">
        <v>6</v>
      </c>
      <c r="B271" s="10" t="s">
        <v>118</v>
      </c>
      <c r="C271" s="18">
        <f t="shared" si="14"/>
        <v>45862</v>
      </c>
      <c r="D271" s="27">
        <v>3</v>
      </c>
    </row>
    <row r="272" spans="1:4" x14ac:dyDescent="0.35">
      <c r="A272" s="17" t="s">
        <v>6</v>
      </c>
      <c r="B272" s="17" t="s">
        <v>118</v>
      </c>
      <c r="C272" s="19">
        <f t="shared" si="14"/>
        <v>45869</v>
      </c>
      <c r="D272" s="28">
        <v>2</v>
      </c>
    </row>
    <row r="273" spans="1:4" x14ac:dyDescent="0.35">
      <c r="A273" s="10" t="s">
        <v>6</v>
      </c>
      <c r="B273" s="10" t="s">
        <v>134</v>
      </c>
      <c r="C273" s="18">
        <v>45750</v>
      </c>
      <c r="D273" s="27">
        <v>0</v>
      </c>
    </row>
    <row r="274" spans="1:4" x14ac:dyDescent="0.35">
      <c r="A274" s="17" t="s">
        <v>6</v>
      </c>
      <c r="B274" s="17" t="s">
        <v>134</v>
      </c>
      <c r="C274" s="19">
        <f>+C273+7</f>
        <v>45757</v>
      </c>
      <c r="D274" s="28">
        <v>0</v>
      </c>
    </row>
    <row r="275" spans="1:4" x14ac:dyDescent="0.35">
      <c r="A275" s="10" t="s">
        <v>6</v>
      </c>
      <c r="B275" s="10" t="s">
        <v>134</v>
      </c>
      <c r="C275" s="18">
        <f t="shared" ref="C275:C290" si="15">+C274+7</f>
        <v>45764</v>
      </c>
      <c r="D275" s="27">
        <v>7</v>
      </c>
    </row>
    <row r="276" spans="1:4" x14ac:dyDescent="0.35">
      <c r="A276" s="17" t="s">
        <v>6</v>
      </c>
      <c r="B276" s="17" t="s">
        <v>134</v>
      </c>
      <c r="C276" s="19">
        <f t="shared" si="15"/>
        <v>45771</v>
      </c>
      <c r="D276" s="28">
        <v>142</v>
      </c>
    </row>
    <row r="277" spans="1:4" x14ac:dyDescent="0.35">
      <c r="A277" s="10" t="s">
        <v>6</v>
      </c>
      <c r="B277" s="10" t="s">
        <v>134</v>
      </c>
      <c r="C277" s="18">
        <f t="shared" si="15"/>
        <v>45778</v>
      </c>
      <c r="D277" s="27">
        <v>153</v>
      </c>
    </row>
    <row r="278" spans="1:4" x14ac:dyDescent="0.35">
      <c r="A278" s="17" t="s">
        <v>6</v>
      </c>
      <c r="B278" s="17" t="s">
        <v>134</v>
      </c>
      <c r="C278" s="19">
        <f t="shared" si="15"/>
        <v>45785</v>
      </c>
      <c r="D278" s="28">
        <v>51</v>
      </c>
    </row>
    <row r="279" spans="1:4" x14ac:dyDescent="0.35">
      <c r="A279" s="10" t="s">
        <v>6</v>
      </c>
      <c r="B279" s="10" t="s">
        <v>134</v>
      </c>
      <c r="C279" s="18">
        <f t="shared" si="15"/>
        <v>45792</v>
      </c>
      <c r="D279" s="27">
        <v>37</v>
      </c>
    </row>
    <row r="280" spans="1:4" x14ac:dyDescent="0.35">
      <c r="A280" s="17" t="s">
        <v>6</v>
      </c>
      <c r="B280" s="17" t="s">
        <v>134</v>
      </c>
      <c r="C280" s="19">
        <f t="shared" si="15"/>
        <v>45799</v>
      </c>
      <c r="D280" s="28">
        <v>14</v>
      </c>
    </row>
    <row r="281" spans="1:4" x14ac:dyDescent="0.35">
      <c r="A281" s="10" t="s">
        <v>6</v>
      </c>
      <c r="B281" s="10" t="s">
        <v>134</v>
      </c>
      <c r="C281" s="18">
        <f t="shared" si="15"/>
        <v>45806</v>
      </c>
      <c r="D281" s="27">
        <v>19</v>
      </c>
    </row>
    <row r="282" spans="1:4" x14ac:dyDescent="0.35">
      <c r="A282" s="17" t="s">
        <v>6</v>
      </c>
      <c r="B282" s="17" t="s">
        <v>134</v>
      </c>
      <c r="C282" s="19">
        <f t="shared" si="15"/>
        <v>45813</v>
      </c>
      <c r="D282" s="28">
        <v>38</v>
      </c>
    </row>
    <row r="283" spans="1:4" x14ac:dyDescent="0.35">
      <c r="A283" s="10" t="s">
        <v>6</v>
      </c>
      <c r="B283" s="10" t="s">
        <v>134</v>
      </c>
      <c r="C283" s="18">
        <f t="shared" si="15"/>
        <v>45820</v>
      </c>
      <c r="D283" s="27">
        <v>3</v>
      </c>
    </row>
    <row r="284" spans="1:4" x14ac:dyDescent="0.35">
      <c r="A284" s="17" t="s">
        <v>6</v>
      </c>
      <c r="B284" s="17" t="s">
        <v>134</v>
      </c>
      <c r="C284" s="19">
        <f t="shared" si="15"/>
        <v>45827</v>
      </c>
      <c r="D284" s="28">
        <v>17</v>
      </c>
    </row>
    <row r="285" spans="1:4" x14ac:dyDescent="0.35">
      <c r="A285" s="10" t="s">
        <v>6</v>
      </c>
      <c r="B285" s="10" t="s">
        <v>134</v>
      </c>
      <c r="C285" s="18">
        <f t="shared" si="15"/>
        <v>45834</v>
      </c>
      <c r="D285" s="27">
        <v>1</v>
      </c>
    </row>
    <row r="286" spans="1:4" x14ac:dyDescent="0.35">
      <c r="A286" s="17" t="s">
        <v>6</v>
      </c>
      <c r="B286" s="17" t="s">
        <v>134</v>
      </c>
      <c r="C286" s="19">
        <f t="shared" si="15"/>
        <v>45841</v>
      </c>
      <c r="D286" s="28">
        <v>200</v>
      </c>
    </row>
    <row r="287" spans="1:4" x14ac:dyDescent="0.35">
      <c r="A287" s="10" t="s">
        <v>6</v>
      </c>
      <c r="B287" s="10" t="s">
        <v>134</v>
      </c>
      <c r="C287" s="18">
        <f t="shared" si="15"/>
        <v>45848</v>
      </c>
      <c r="D287" s="27">
        <v>42</v>
      </c>
    </row>
    <row r="288" spans="1:4" x14ac:dyDescent="0.35">
      <c r="A288" s="17" t="s">
        <v>6</v>
      </c>
      <c r="B288" s="17" t="s">
        <v>134</v>
      </c>
      <c r="C288" s="19">
        <f t="shared" si="15"/>
        <v>45855</v>
      </c>
      <c r="D288" s="28">
        <v>7</v>
      </c>
    </row>
    <row r="289" spans="1:4" x14ac:dyDescent="0.35">
      <c r="A289" s="10" t="s">
        <v>6</v>
      </c>
      <c r="B289" s="10" t="s">
        <v>134</v>
      </c>
      <c r="C289" s="18">
        <f t="shared" si="15"/>
        <v>45862</v>
      </c>
      <c r="D289" s="27">
        <v>9</v>
      </c>
    </row>
    <row r="290" spans="1:4" x14ac:dyDescent="0.35">
      <c r="A290" s="17" t="s">
        <v>6</v>
      </c>
      <c r="B290" s="17" t="s">
        <v>134</v>
      </c>
      <c r="C290" s="19">
        <f t="shared" si="15"/>
        <v>45869</v>
      </c>
      <c r="D290" s="28">
        <v>3</v>
      </c>
    </row>
    <row r="291" spans="1:4" x14ac:dyDescent="0.35">
      <c r="A291" s="10" t="s">
        <v>162</v>
      </c>
      <c r="B291" s="10" t="s">
        <v>164</v>
      </c>
      <c r="C291" s="18">
        <v>45750</v>
      </c>
      <c r="D291" s="27"/>
    </row>
    <row r="292" spans="1:4" x14ac:dyDescent="0.35">
      <c r="A292" s="17" t="s">
        <v>162</v>
      </c>
      <c r="B292" s="17" t="s">
        <v>164</v>
      </c>
      <c r="C292" s="19">
        <f>+C291+7</f>
        <v>45757</v>
      </c>
      <c r="D292" s="28"/>
    </row>
    <row r="293" spans="1:4" x14ac:dyDescent="0.35">
      <c r="A293" s="10" t="s">
        <v>162</v>
      </c>
      <c r="B293" s="10" t="s">
        <v>164</v>
      </c>
      <c r="C293" s="18">
        <f t="shared" ref="C293:C308" si="16">+C292+7</f>
        <v>45764</v>
      </c>
      <c r="D293" s="27"/>
    </row>
    <row r="294" spans="1:4" x14ac:dyDescent="0.35">
      <c r="A294" s="17" t="s">
        <v>162</v>
      </c>
      <c r="B294" s="17" t="s">
        <v>164</v>
      </c>
      <c r="C294" s="19">
        <f t="shared" si="16"/>
        <v>45771</v>
      </c>
      <c r="D294" s="28"/>
    </row>
    <row r="295" spans="1:4" x14ac:dyDescent="0.35">
      <c r="A295" s="10" t="s">
        <v>162</v>
      </c>
      <c r="B295" s="10" t="s">
        <v>164</v>
      </c>
      <c r="C295" s="18">
        <f t="shared" si="16"/>
        <v>45778</v>
      </c>
      <c r="D295" s="27"/>
    </row>
    <row r="296" spans="1:4" x14ac:dyDescent="0.35">
      <c r="A296" s="17" t="s">
        <v>162</v>
      </c>
      <c r="B296" s="17" t="s">
        <v>164</v>
      </c>
      <c r="C296" s="19">
        <f t="shared" si="16"/>
        <v>45785</v>
      </c>
      <c r="D296" s="28"/>
    </row>
    <row r="297" spans="1:4" x14ac:dyDescent="0.35">
      <c r="A297" s="10" t="s">
        <v>162</v>
      </c>
      <c r="B297" s="10" t="s">
        <v>164</v>
      </c>
      <c r="C297" s="18">
        <f t="shared" si="16"/>
        <v>45792</v>
      </c>
      <c r="D297" s="27">
        <v>6</v>
      </c>
    </row>
    <row r="298" spans="1:4" x14ac:dyDescent="0.35">
      <c r="A298" s="17" t="s">
        <v>162</v>
      </c>
      <c r="B298" s="17" t="s">
        <v>164</v>
      </c>
      <c r="C298" s="19">
        <f t="shared" si="16"/>
        <v>45799</v>
      </c>
      <c r="D298" s="28">
        <v>1</v>
      </c>
    </row>
    <row r="299" spans="1:4" x14ac:dyDescent="0.35">
      <c r="A299" s="10" t="s">
        <v>162</v>
      </c>
      <c r="B299" s="10" t="s">
        <v>164</v>
      </c>
      <c r="C299" s="18">
        <f t="shared" si="16"/>
        <v>45806</v>
      </c>
      <c r="D299" s="27">
        <v>0</v>
      </c>
    </row>
    <row r="300" spans="1:4" x14ac:dyDescent="0.35">
      <c r="A300" s="17" t="s">
        <v>162</v>
      </c>
      <c r="B300" s="17" t="s">
        <v>164</v>
      </c>
      <c r="C300" s="19">
        <f t="shared" si="16"/>
        <v>45813</v>
      </c>
      <c r="D300" s="28">
        <v>1</v>
      </c>
    </row>
    <row r="301" spans="1:4" x14ac:dyDescent="0.35">
      <c r="A301" s="10" t="s">
        <v>162</v>
      </c>
      <c r="B301" s="10" t="s">
        <v>164</v>
      </c>
      <c r="C301" s="18">
        <f t="shared" si="16"/>
        <v>45820</v>
      </c>
      <c r="D301" s="27">
        <v>14</v>
      </c>
    </row>
    <row r="302" spans="1:4" x14ac:dyDescent="0.35">
      <c r="A302" s="17" t="s">
        <v>162</v>
      </c>
      <c r="B302" s="17" t="s">
        <v>164</v>
      </c>
      <c r="C302" s="19">
        <f t="shared" si="16"/>
        <v>45827</v>
      </c>
      <c r="D302" s="28">
        <v>11</v>
      </c>
    </row>
    <row r="303" spans="1:4" x14ac:dyDescent="0.35">
      <c r="A303" s="10" t="s">
        <v>162</v>
      </c>
      <c r="B303" s="10" t="s">
        <v>164</v>
      </c>
      <c r="C303" s="18">
        <f t="shared" si="16"/>
        <v>45834</v>
      </c>
      <c r="D303" s="27">
        <v>15</v>
      </c>
    </row>
    <row r="304" spans="1:4" x14ac:dyDescent="0.35">
      <c r="A304" s="17" t="s">
        <v>162</v>
      </c>
      <c r="B304" s="17" t="s">
        <v>164</v>
      </c>
      <c r="C304" s="19">
        <f t="shared" si="16"/>
        <v>45841</v>
      </c>
      <c r="D304" s="28">
        <v>287</v>
      </c>
    </row>
    <row r="305" spans="1:4" x14ac:dyDescent="0.35">
      <c r="A305" s="10" t="s">
        <v>162</v>
      </c>
      <c r="B305" s="10" t="s">
        <v>164</v>
      </c>
      <c r="C305" s="18">
        <f t="shared" si="16"/>
        <v>45848</v>
      </c>
      <c r="D305" s="27">
        <v>49</v>
      </c>
    </row>
    <row r="306" spans="1:4" x14ac:dyDescent="0.35">
      <c r="A306" s="17" t="s">
        <v>162</v>
      </c>
      <c r="B306" s="17" t="s">
        <v>164</v>
      </c>
      <c r="C306" s="19">
        <f t="shared" si="16"/>
        <v>45855</v>
      </c>
      <c r="D306" s="28">
        <v>7</v>
      </c>
    </row>
    <row r="307" spans="1:4" x14ac:dyDescent="0.35">
      <c r="A307" s="10" t="s">
        <v>162</v>
      </c>
      <c r="B307" s="10" t="s">
        <v>164</v>
      </c>
      <c r="C307" s="18">
        <f t="shared" si="16"/>
        <v>45862</v>
      </c>
      <c r="D307" s="27">
        <v>13</v>
      </c>
    </row>
    <row r="308" spans="1:4" x14ac:dyDescent="0.35">
      <c r="A308" s="17" t="s">
        <v>162</v>
      </c>
      <c r="B308" s="17" t="s">
        <v>164</v>
      </c>
      <c r="C308" s="19">
        <f t="shared" si="16"/>
        <v>45869</v>
      </c>
      <c r="D308" s="28">
        <v>14</v>
      </c>
    </row>
    <row r="309" spans="1:4" x14ac:dyDescent="0.35">
      <c r="A309" s="10" t="s">
        <v>8</v>
      </c>
      <c r="B309" s="10" t="s">
        <v>10</v>
      </c>
      <c r="C309" s="18">
        <v>45750</v>
      </c>
      <c r="D309" s="27">
        <v>0</v>
      </c>
    </row>
    <row r="310" spans="1:4" x14ac:dyDescent="0.35">
      <c r="A310" s="17" t="s">
        <v>8</v>
      </c>
      <c r="B310" s="17" t="s">
        <v>10</v>
      </c>
      <c r="C310" s="19">
        <f>+C309+7</f>
        <v>45757</v>
      </c>
      <c r="D310" s="28">
        <v>0</v>
      </c>
    </row>
    <row r="311" spans="1:4" x14ac:dyDescent="0.35">
      <c r="A311" s="10" t="s">
        <v>8</v>
      </c>
      <c r="B311" s="10" t="s">
        <v>10</v>
      </c>
      <c r="C311" s="18">
        <f t="shared" ref="C311:C326" si="17">+C310+7</f>
        <v>45764</v>
      </c>
      <c r="D311" s="27">
        <v>0</v>
      </c>
    </row>
    <row r="312" spans="1:4" x14ac:dyDescent="0.35">
      <c r="A312" s="17" t="s">
        <v>8</v>
      </c>
      <c r="B312" s="17" t="s">
        <v>10</v>
      </c>
      <c r="C312" s="19">
        <f t="shared" si="17"/>
        <v>45771</v>
      </c>
      <c r="D312" s="28">
        <v>16</v>
      </c>
    </row>
    <row r="313" spans="1:4" x14ac:dyDescent="0.35">
      <c r="A313" s="10" t="s">
        <v>8</v>
      </c>
      <c r="B313" s="10" t="s">
        <v>10</v>
      </c>
      <c r="C313" s="18">
        <f t="shared" si="17"/>
        <v>45778</v>
      </c>
      <c r="D313" s="27">
        <v>45</v>
      </c>
    </row>
    <row r="314" spans="1:4" x14ac:dyDescent="0.35">
      <c r="A314" s="17" t="s">
        <v>8</v>
      </c>
      <c r="B314" s="17" t="s">
        <v>10</v>
      </c>
      <c r="C314" s="19">
        <f t="shared" si="17"/>
        <v>45785</v>
      </c>
      <c r="D314" s="28">
        <v>31</v>
      </c>
    </row>
    <row r="315" spans="1:4" x14ac:dyDescent="0.35">
      <c r="A315" s="10" t="s">
        <v>8</v>
      </c>
      <c r="B315" s="10" t="s">
        <v>10</v>
      </c>
      <c r="C315" s="18">
        <f t="shared" si="17"/>
        <v>45792</v>
      </c>
      <c r="D315" s="27">
        <v>39</v>
      </c>
    </row>
    <row r="316" spans="1:4" x14ac:dyDescent="0.35">
      <c r="A316" s="17" t="s">
        <v>8</v>
      </c>
      <c r="B316" s="17" t="s">
        <v>10</v>
      </c>
      <c r="C316" s="19">
        <f t="shared" si="17"/>
        <v>45799</v>
      </c>
      <c r="D316" s="28">
        <v>40</v>
      </c>
    </row>
    <row r="317" spans="1:4" x14ac:dyDescent="0.35">
      <c r="A317" s="10" t="s">
        <v>8</v>
      </c>
      <c r="B317" s="10" t="s">
        <v>10</v>
      </c>
      <c r="C317" s="18">
        <f t="shared" si="17"/>
        <v>45806</v>
      </c>
      <c r="D317" s="27">
        <v>23</v>
      </c>
    </row>
    <row r="318" spans="1:4" x14ac:dyDescent="0.35">
      <c r="A318" s="17" t="s">
        <v>8</v>
      </c>
      <c r="B318" s="17" t="s">
        <v>10</v>
      </c>
      <c r="C318" s="19">
        <f t="shared" si="17"/>
        <v>45813</v>
      </c>
      <c r="D318" s="28">
        <v>39</v>
      </c>
    </row>
    <row r="319" spans="1:4" x14ac:dyDescent="0.35">
      <c r="A319" s="10" t="s">
        <v>8</v>
      </c>
      <c r="B319" s="10" t="s">
        <v>10</v>
      </c>
      <c r="C319" s="18">
        <f t="shared" si="17"/>
        <v>45820</v>
      </c>
      <c r="D319" s="27">
        <v>115</v>
      </c>
    </row>
    <row r="320" spans="1:4" x14ac:dyDescent="0.35">
      <c r="A320" s="17" t="s">
        <v>8</v>
      </c>
      <c r="B320" s="17" t="s">
        <v>10</v>
      </c>
      <c r="C320" s="19">
        <f t="shared" si="17"/>
        <v>45827</v>
      </c>
      <c r="D320" s="28">
        <v>180</v>
      </c>
    </row>
    <row r="321" spans="1:4" x14ac:dyDescent="0.35">
      <c r="A321" s="10" t="s">
        <v>8</v>
      </c>
      <c r="B321" s="10" t="s">
        <v>10</v>
      </c>
      <c r="C321" s="18">
        <f t="shared" si="17"/>
        <v>45834</v>
      </c>
      <c r="D321" s="27"/>
    </row>
    <row r="322" spans="1:4" x14ac:dyDescent="0.35">
      <c r="A322" s="17" t="s">
        <v>8</v>
      </c>
      <c r="B322" s="17" t="s">
        <v>10</v>
      </c>
      <c r="C322" s="19">
        <f t="shared" si="17"/>
        <v>45841</v>
      </c>
      <c r="D322" s="28">
        <v>35</v>
      </c>
    </row>
    <row r="323" spans="1:4" s="2" customFormat="1" x14ac:dyDescent="0.35">
      <c r="A323" s="10" t="s">
        <v>8</v>
      </c>
      <c r="B323" s="10" t="s">
        <v>10</v>
      </c>
      <c r="C323" s="18">
        <f t="shared" si="17"/>
        <v>45848</v>
      </c>
      <c r="D323" s="27">
        <v>40</v>
      </c>
    </row>
    <row r="324" spans="1:4" s="2" customFormat="1" x14ac:dyDescent="0.35">
      <c r="A324" s="17" t="s">
        <v>8</v>
      </c>
      <c r="B324" s="17" t="s">
        <v>10</v>
      </c>
      <c r="C324" s="19">
        <f t="shared" si="17"/>
        <v>45855</v>
      </c>
      <c r="D324" s="28">
        <v>23</v>
      </c>
    </row>
    <row r="325" spans="1:4" s="2" customFormat="1" x14ac:dyDescent="0.35">
      <c r="A325" s="10" t="s">
        <v>8</v>
      </c>
      <c r="B325" s="10" t="s">
        <v>10</v>
      </c>
      <c r="C325" s="18">
        <f t="shared" si="17"/>
        <v>45862</v>
      </c>
      <c r="D325" s="27"/>
    </row>
    <row r="326" spans="1:4" s="2" customFormat="1" x14ac:dyDescent="0.35">
      <c r="A326" s="17" t="s">
        <v>8</v>
      </c>
      <c r="B326" s="17" t="s">
        <v>10</v>
      </c>
      <c r="C326" s="19">
        <f t="shared" si="17"/>
        <v>45869</v>
      </c>
      <c r="D326" s="28"/>
    </row>
    <row r="327" spans="1:4" x14ac:dyDescent="0.35">
      <c r="A327" s="10" t="s">
        <v>56</v>
      </c>
      <c r="B327" s="10" t="s">
        <v>110</v>
      </c>
      <c r="C327" s="18">
        <v>45750</v>
      </c>
      <c r="D327" s="27">
        <v>0</v>
      </c>
    </row>
    <row r="328" spans="1:4" x14ac:dyDescent="0.35">
      <c r="A328" s="17" t="s">
        <v>56</v>
      </c>
      <c r="B328" s="17" t="s">
        <v>110</v>
      </c>
      <c r="C328" s="19">
        <f>+C327+7</f>
        <v>45757</v>
      </c>
      <c r="D328" s="28">
        <v>0</v>
      </c>
    </row>
    <row r="329" spans="1:4" x14ac:dyDescent="0.35">
      <c r="A329" s="10" t="s">
        <v>56</v>
      </c>
      <c r="B329" s="10" t="s">
        <v>110</v>
      </c>
      <c r="C329" s="18">
        <f t="shared" ref="C329:C344" si="18">+C328+7</f>
        <v>45764</v>
      </c>
      <c r="D329" s="27">
        <v>42</v>
      </c>
    </row>
    <row r="330" spans="1:4" x14ac:dyDescent="0.35">
      <c r="A330" s="17" t="s">
        <v>56</v>
      </c>
      <c r="B330" s="17" t="s">
        <v>110</v>
      </c>
      <c r="C330" s="19">
        <f t="shared" si="18"/>
        <v>45771</v>
      </c>
      <c r="D330" s="28">
        <v>203</v>
      </c>
    </row>
    <row r="331" spans="1:4" x14ac:dyDescent="0.35">
      <c r="A331" s="10" t="s">
        <v>56</v>
      </c>
      <c r="B331" s="10" t="s">
        <v>110</v>
      </c>
      <c r="C331" s="18">
        <f t="shared" si="18"/>
        <v>45778</v>
      </c>
      <c r="D331" s="27">
        <v>113</v>
      </c>
    </row>
    <row r="332" spans="1:4" x14ac:dyDescent="0.35">
      <c r="A332" s="17" t="s">
        <v>56</v>
      </c>
      <c r="B332" s="17" t="s">
        <v>110</v>
      </c>
      <c r="C332" s="19">
        <f t="shared" si="18"/>
        <v>45785</v>
      </c>
      <c r="D332" s="28">
        <v>42</v>
      </c>
    </row>
    <row r="333" spans="1:4" x14ac:dyDescent="0.35">
      <c r="A333" s="10" t="s">
        <v>56</v>
      </c>
      <c r="B333" s="10" t="s">
        <v>110</v>
      </c>
      <c r="C333" s="18">
        <f t="shared" si="18"/>
        <v>45792</v>
      </c>
      <c r="D333" s="27">
        <v>17</v>
      </c>
    </row>
    <row r="334" spans="1:4" x14ac:dyDescent="0.35">
      <c r="A334" s="17" t="s">
        <v>56</v>
      </c>
      <c r="B334" s="17" t="s">
        <v>110</v>
      </c>
      <c r="C334" s="19">
        <f t="shared" si="18"/>
        <v>45799</v>
      </c>
      <c r="D334" s="28">
        <v>12</v>
      </c>
    </row>
    <row r="335" spans="1:4" x14ac:dyDescent="0.35">
      <c r="A335" s="10" t="s">
        <v>56</v>
      </c>
      <c r="B335" s="10" t="s">
        <v>110</v>
      </c>
      <c r="C335" s="18">
        <f t="shared" si="18"/>
        <v>45806</v>
      </c>
      <c r="D335" s="27">
        <v>30</v>
      </c>
    </row>
    <row r="336" spans="1:4" x14ac:dyDescent="0.35">
      <c r="A336" s="17" t="s">
        <v>56</v>
      </c>
      <c r="B336" s="17" t="s">
        <v>110</v>
      </c>
      <c r="C336" s="19">
        <f t="shared" si="18"/>
        <v>45813</v>
      </c>
      <c r="D336" s="28">
        <v>20</v>
      </c>
    </row>
    <row r="337" spans="1:4" x14ac:dyDescent="0.35">
      <c r="A337" s="10" t="s">
        <v>56</v>
      </c>
      <c r="B337" s="10" t="s">
        <v>110</v>
      </c>
      <c r="C337" s="18">
        <f t="shared" si="18"/>
        <v>45820</v>
      </c>
      <c r="D337" s="27">
        <v>38</v>
      </c>
    </row>
    <row r="338" spans="1:4" x14ac:dyDescent="0.35">
      <c r="A338" s="17" t="s">
        <v>56</v>
      </c>
      <c r="B338" s="17" t="s">
        <v>110</v>
      </c>
      <c r="C338" s="19">
        <f t="shared" si="18"/>
        <v>45827</v>
      </c>
      <c r="D338" s="28">
        <v>94</v>
      </c>
    </row>
    <row r="339" spans="1:4" x14ac:dyDescent="0.35">
      <c r="A339" s="10" t="s">
        <v>56</v>
      </c>
      <c r="B339" s="10" t="s">
        <v>110</v>
      </c>
      <c r="C339" s="18">
        <f t="shared" si="18"/>
        <v>45834</v>
      </c>
      <c r="D339" s="27">
        <v>66</v>
      </c>
    </row>
    <row r="340" spans="1:4" x14ac:dyDescent="0.35">
      <c r="A340" s="17" t="s">
        <v>56</v>
      </c>
      <c r="B340" s="17" t="s">
        <v>110</v>
      </c>
      <c r="C340" s="19">
        <f t="shared" si="18"/>
        <v>45841</v>
      </c>
      <c r="D340" s="28">
        <v>175</v>
      </c>
    </row>
    <row r="341" spans="1:4" x14ac:dyDescent="0.35">
      <c r="A341" s="10" t="s">
        <v>56</v>
      </c>
      <c r="B341" s="10" t="s">
        <v>110</v>
      </c>
      <c r="C341" s="18">
        <f t="shared" si="18"/>
        <v>45848</v>
      </c>
      <c r="D341" s="27">
        <v>88</v>
      </c>
    </row>
    <row r="342" spans="1:4" x14ac:dyDescent="0.35">
      <c r="A342" s="17" t="s">
        <v>56</v>
      </c>
      <c r="B342" s="17" t="s">
        <v>110</v>
      </c>
      <c r="C342" s="19">
        <f t="shared" si="18"/>
        <v>45855</v>
      </c>
      <c r="D342" s="28">
        <v>93</v>
      </c>
    </row>
    <row r="343" spans="1:4" x14ac:dyDescent="0.35">
      <c r="A343" s="10" t="s">
        <v>56</v>
      </c>
      <c r="B343" s="10" t="s">
        <v>110</v>
      </c>
      <c r="C343" s="18">
        <f t="shared" si="18"/>
        <v>45862</v>
      </c>
      <c r="D343" s="27">
        <v>37</v>
      </c>
    </row>
    <row r="344" spans="1:4" x14ac:dyDescent="0.35">
      <c r="A344" s="17" t="s">
        <v>56</v>
      </c>
      <c r="B344" s="17" t="s">
        <v>110</v>
      </c>
      <c r="C344" s="19">
        <f t="shared" si="18"/>
        <v>45869</v>
      </c>
      <c r="D344" s="28">
        <v>24</v>
      </c>
    </row>
    <row r="345" spans="1:4" x14ac:dyDescent="0.35">
      <c r="A345" s="10" t="s">
        <v>56</v>
      </c>
      <c r="B345" s="10" t="s">
        <v>111</v>
      </c>
      <c r="C345" s="18">
        <v>45750</v>
      </c>
      <c r="D345" s="27">
        <v>0</v>
      </c>
    </row>
    <row r="346" spans="1:4" x14ac:dyDescent="0.35">
      <c r="A346" s="17" t="s">
        <v>56</v>
      </c>
      <c r="B346" s="17" t="s">
        <v>111</v>
      </c>
      <c r="C346" s="19">
        <f>+C345+7</f>
        <v>45757</v>
      </c>
      <c r="D346" s="28">
        <v>0</v>
      </c>
    </row>
    <row r="347" spans="1:4" x14ac:dyDescent="0.35">
      <c r="A347" s="10" t="s">
        <v>56</v>
      </c>
      <c r="B347" s="10" t="s">
        <v>111</v>
      </c>
      <c r="C347" s="18">
        <f t="shared" ref="C347:C362" si="19">+C346+7</f>
        <v>45764</v>
      </c>
      <c r="D347" s="27">
        <v>36</v>
      </c>
    </row>
    <row r="348" spans="1:4" x14ac:dyDescent="0.35">
      <c r="A348" s="17" t="s">
        <v>56</v>
      </c>
      <c r="B348" s="17" t="s">
        <v>111</v>
      </c>
      <c r="C348" s="19">
        <f t="shared" si="19"/>
        <v>45771</v>
      </c>
      <c r="D348" s="28">
        <v>218</v>
      </c>
    </row>
    <row r="349" spans="1:4" x14ac:dyDescent="0.35">
      <c r="A349" s="10" t="s">
        <v>56</v>
      </c>
      <c r="B349" s="10" t="s">
        <v>111</v>
      </c>
      <c r="C349" s="18">
        <f t="shared" si="19"/>
        <v>45778</v>
      </c>
      <c r="D349" s="27">
        <v>134</v>
      </c>
    </row>
    <row r="350" spans="1:4" x14ac:dyDescent="0.35">
      <c r="A350" s="17" t="s">
        <v>56</v>
      </c>
      <c r="B350" s="17" t="s">
        <v>111</v>
      </c>
      <c r="C350" s="19">
        <f t="shared" si="19"/>
        <v>45785</v>
      </c>
      <c r="D350" s="28">
        <v>42</v>
      </c>
    </row>
    <row r="351" spans="1:4" x14ac:dyDescent="0.35">
      <c r="A351" s="10" t="s">
        <v>56</v>
      </c>
      <c r="B351" s="10" t="s">
        <v>111</v>
      </c>
      <c r="C351" s="18">
        <f t="shared" si="19"/>
        <v>45792</v>
      </c>
      <c r="D351" s="27">
        <v>21</v>
      </c>
    </row>
    <row r="352" spans="1:4" x14ac:dyDescent="0.35">
      <c r="A352" s="17" t="s">
        <v>56</v>
      </c>
      <c r="B352" s="17" t="s">
        <v>111</v>
      </c>
      <c r="C352" s="19">
        <f t="shared" si="19"/>
        <v>45799</v>
      </c>
      <c r="D352" s="28">
        <v>25</v>
      </c>
    </row>
    <row r="353" spans="1:4" x14ac:dyDescent="0.35">
      <c r="A353" s="10" t="s">
        <v>56</v>
      </c>
      <c r="B353" s="10" t="s">
        <v>111</v>
      </c>
      <c r="C353" s="18">
        <f t="shared" si="19"/>
        <v>45806</v>
      </c>
      <c r="D353" s="27">
        <v>28</v>
      </c>
    </row>
    <row r="354" spans="1:4" x14ac:dyDescent="0.35">
      <c r="A354" s="17" t="s">
        <v>56</v>
      </c>
      <c r="B354" s="17" t="s">
        <v>111</v>
      </c>
      <c r="C354" s="19">
        <f t="shared" si="19"/>
        <v>45813</v>
      </c>
      <c r="D354" s="28">
        <v>35</v>
      </c>
    </row>
    <row r="355" spans="1:4" x14ac:dyDescent="0.35">
      <c r="A355" s="10" t="s">
        <v>56</v>
      </c>
      <c r="B355" s="10" t="s">
        <v>111</v>
      </c>
      <c r="C355" s="18">
        <f t="shared" si="19"/>
        <v>45820</v>
      </c>
      <c r="D355" s="27">
        <v>15</v>
      </c>
    </row>
    <row r="356" spans="1:4" x14ac:dyDescent="0.35">
      <c r="A356" s="17" t="s">
        <v>56</v>
      </c>
      <c r="B356" s="17" t="s">
        <v>111</v>
      </c>
      <c r="C356" s="19">
        <f t="shared" si="19"/>
        <v>45827</v>
      </c>
      <c r="D356" s="28">
        <v>37</v>
      </c>
    </row>
    <row r="357" spans="1:4" x14ac:dyDescent="0.35">
      <c r="A357" s="10" t="s">
        <v>56</v>
      </c>
      <c r="B357" s="10" t="s">
        <v>111</v>
      </c>
      <c r="C357" s="18">
        <f t="shared" si="19"/>
        <v>45834</v>
      </c>
      <c r="D357" s="27">
        <v>32</v>
      </c>
    </row>
    <row r="358" spans="1:4" x14ac:dyDescent="0.35">
      <c r="A358" s="17" t="s">
        <v>56</v>
      </c>
      <c r="B358" s="17" t="s">
        <v>111</v>
      </c>
      <c r="C358" s="19">
        <f t="shared" si="19"/>
        <v>45841</v>
      </c>
      <c r="D358" s="28">
        <v>69</v>
      </c>
    </row>
    <row r="359" spans="1:4" x14ac:dyDescent="0.35">
      <c r="A359" s="10" t="s">
        <v>56</v>
      </c>
      <c r="B359" s="10" t="s">
        <v>111</v>
      </c>
      <c r="C359" s="18">
        <f t="shared" si="19"/>
        <v>45848</v>
      </c>
      <c r="D359" s="27">
        <v>0</v>
      </c>
    </row>
    <row r="360" spans="1:4" x14ac:dyDescent="0.35">
      <c r="A360" s="17" t="s">
        <v>56</v>
      </c>
      <c r="B360" s="17" t="s">
        <v>111</v>
      </c>
      <c r="C360" s="19">
        <f t="shared" si="19"/>
        <v>45855</v>
      </c>
      <c r="D360" s="28">
        <v>40</v>
      </c>
    </row>
    <row r="361" spans="1:4" x14ac:dyDescent="0.35">
      <c r="A361" s="10" t="s">
        <v>56</v>
      </c>
      <c r="B361" s="10" t="s">
        <v>111</v>
      </c>
      <c r="C361" s="18">
        <f t="shared" si="19"/>
        <v>45862</v>
      </c>
      <c r="D361" s="27">
        <v>8</v>
      </c>
    </row>
    <row r="362" spans="1:4" x14ac:dyDescent="0.35">
      <c r="A362" s="17" t="s">
        <v>56</v>
      </c>
      <c r="B362" s="17" t="s">
        <v>111</v>
      </c>
      <c r="C362" s="19">
        <f t="shared" si="19"/>
        <v>45869</v>
      </c>
      <c r="D362" s="28">
        <v>17</v>
      </c>
    </row>
    <row r="363" spans="1:4" x14ac:dyDescent="0.35">
      <c r="A363" s="10" t="s">
        <v>23</v>
      </c>
      <c r="B363" s="10" t="s">
        <v>113</v>
      </c>
      <c r="C363" s="18">
        <v>45750</v>
      </c>
      <c r="D363" s="27">
        <v>0</v>
      </c>
    </row>
    <row r="364" spans="1:4" x14ac:dyDescent="0.35">
      <c r="A364" s="17" t="s">
        <v>23</v>
      </c>
      <c r="B364" s="17" t="s">
        <v>113</v>
      </c>
      <c r="C364" s="19">
        <f>+C363+7</f>
        <v>45757</v>
      </c>
      <c r="D364" s="28">
        <v>0</v>
      </c>
    </row>
    <row r="365" spans="1:4" x14ac:dyDescent="0.35">
      <c r="A365" s="10" t="s">
        <v>23</v>
      </c>
      <c r="B365" s="10" t="s">
        <v>113</v>
      </c>
      <c r="C365" s="18">
        <f t="shared" ref="C365:C380" si="20">+C364+7</f>
        <v>45764</v>
      </c>
      <c r="D365" s="27">
        <v>100</v>
      </c>
    </row>
    <row r="366" spans="1:4" x14ac:dyDescent="0.35">
      <c r="A366" s="17" t="s">
        <v>23</v>
      </c>
      <c r="B366" s="17" t="s">
        <v>113</v>
      </c>
      <c r="C366" s="19">
        <f t="shared" si="20"/>
        <v>45771</v>
      </c>
      <c r="D366" s="28">
        <v>474</v>
      </c>
    </row>
    <row r="367" spans="1:4" x14ac:dyDescent="0.35">
      <c r="A367" s="10" t="s">
        <v>23</v>
      </c>
      <c r="B367" s="10" t="s">
        <v>113</v>
      </c>
      <c r="C367" s="18">
        <f t="shared" si="20"/>
        <v>45778</v>
      </c>
      <c r="D367" s="27">
        <v>470</v>
      </c>
    </row>
    <row r="368" spans="1:4" x14ac:dyDescent="0.35">
      <c r="A368" s="17" t="s">
        <v>23</v>
      </c>
      <c r="B368" s="17" t="s">
        <v>113</v>
      </c>
      <c r="C368" s="19">
        <f t="shared" si="20"/>
        <v>45785</v>
      </c>
      <c r="D368" s="28">
        <v>194</v>
      </c>
    </row>
    <row r="369" spans="1:4" x14ac:dyDescent="0.35">
      <c r="A369" s="10" t="s">
        <v>23</v>
      </c>
      <c r="B369" s="10" t="s">
        <v>113</v>
      </c>
      <c r="C369" s="18">
        <f t="shared" si="20"/>
        <v>45792</v>
      </c>
      <c r="D369" s="27">
        <v>36</v>
      </c>
    </row>
    <row r="370" spans="1:4" x14ac:dyDescent="0.35">
      <c r="A370" s="17" t="s">
        <v>23</v>
      </c>
      <c r="B370" s="17" t="s">
        <v>113</v>
      </c>
      <c r="C370" s="19">
        <f t="shared" si="20"/>
        <v>45799</v>
      </c>
      <c r="D370" s="28">
        <v>49</v>
      </c>
    </row>
    <row r="371" spans="1:4" x14ac:dyDescent="0.35">
      <c r="A371" s="10" t="s">
        <v>23</v>
      </c>
      <c r="B371" s="10" t="s">
        <v>113</v>
      </c>
      <c r="C371" s="18">
        <f t="shared" si="20"/>
        <v>45806</v>
      </c>
      <c r="D371" s="27">
        <v>2</v>
      </c>
    </row>
    <row r="372" spans="1:4" x14ac:dyDescent="0.35">
      <c r="A372" s="17" t="s">
        <v>23</v>
      </c>
      <c r="B372" s="17" t="s">
        <v>113</v>
      </c>
      <c r="C372" s="19">
        <f t="shared" si="20"/>
        <v>45813</v>
      </c>
      <c r="D372" s="28">
        <v>5</v>
      </c>
    </row>
    <row r="373" spans="1:4" x14ac:dyDescent="0.35">
      <c r="A373" s="10" t="s">
        <v>23</v>
      </c>
      <c r="B373" s="10" t="s">
        <v>113</v>
      </c>
      <c r="C373" s="18">
        <f t="shared" si="20"/>
        <v>45820</v>
      </c>
      <c r="D373" s="27">
        <v>21</v>
      </c>
    </row>
    <row r="374" spans="1:4" x14ac:dyDescent="0.35">
      <c r="A374" s="17" t="s">
        <v>23</v>
      </c>
      <c r="B374" s="17" t="s">
        <v>113</v>
      </c>
      <c r="C374" s="19">
        <f t="shared" si="20"/>
        <v>45827</v>
      </c>
      <c r="D374" s="28">
        <v>29</v>
      </c>
    </row>
    <row r="375" spans="1:4" x14ac:dyDescent="0.35">
      <c r="A375" s="10" t="s">
        <v>23</v>
      </c>
      <c r="B375" s="10" t="s">
        <v>113</v>
      </c>
      <c r="C375" s="18">
        <f t="shared" si="20"/>
        <v>45834</v>
      </c>
      <c r="D375" s="27">
        <v>11</v>
      </c>
    </row>
    <row r="376" spans="1:4" x14ac:dyDescent="0.35">
      <c r="A376" s="17" t="s">
        <v>23</v>
      </c>
      <c r="B376" s="17" t="s">
        <v>113</v>
      </c>
      <c r="C376" s="19">
        <f t="shared" si="20"/>
        <v>45841</v>
      </c>
      <c r="D376" s="28">
        <v>11</v>
      </c>
    </row>
    <row r="377" spans="1:4" x14ac:dyDescent="0.35">
      <c r="A377" s="10" t="s">
        <v>23</v>
      </c>
      <c r="B377" s="10" t="s">
        <v>113</v>
      </c>
      <c r="C377" s="18">
        <f t="shared" si="20"/>
        <v>45848</v>
      </c>
      <c r="D377" s="27">
        <v>1</v>
      </c>
    </row>
    <row r="378" spans="1:4" x14ac:dyDescent="0.35">
      <c r="A378" s="17" t="s">
        <v>23</v>
      </c>
      <c r="B378" s="17" t="s">
        <v>113</v>
      </c>
      <c r="C378" s="19">
        <f t="shared" si="20"/>
        <v>45855</v>
      </c>
      <c r="D378" s="28">
        <v>4</v>
      </c>
    </row>
    <row r="379" spans="1:4" x14ac:dyDescent="0.35">
      <c r="A379" s="10" t="s">
        <v>23</v>
      </c>
      <c r="B379" s="10" t="s">
        <v>113</v>
      </c>
      <c r="C379" s="18">
        <f t="shared" si="20"/>
        <v>45862</v>
      </c>
      <c r="D379" s="27">
        <v>1</v>
      </c>
    </row>
    <row r="380" spans="1:4" x14ac:dyDescent="0.35">
      <c r="A380" s="17" t="s">
        <v>23</v>
      </c>
      <c r="B380" s="17" t="s">
        <v>113</v>
      </c>
      <c r="C380" s="19">
        <f t="shared" si="20"/>
        <v>45869</v>
      </c>
      <c r="D380" s="28">
        <v>0</v>
      </c>
    </row>
    <row r="381" spans="1:4" x14ac:dyDescent="0.35">
      <c r="A381" s="10" t="s">
        <v>23</v>
      </c>
      <c r="B381" s="10" t="s">
        <v>38</v>
      </c>
      <c r="C381" s="18">
        <v>45750</v>
      </c>
      <c r="D381" s="27"/>
    </row>
    <row r="382" spans="1:4" x14ac:dyDescent="0.35">
      <c r="A382" s="17" t="s">
        <v>23</v>
      </c>
      <c r="B382" s="17" t="s">
        <v>38</v>
      </c>
      <c r="C382" s="19">
        <f>+C381+7</f>
        <v>45757</v>
      </c>
      <c r="D382" s="28"/>
    </row>
    <row r="383" spans="1:4" x14ac:dyDescent="0.35">
      <c r="A383" s="10" t="s">
        <v>23</v>
      </c>
      <c r="B383" s="10" t="s">
        <v>38</v>
      </c>
      <c r="C383" s="18">
        <f t="shared" ref="C383:C398" si="21">+C382+7</f>
        <v>45764</v>
      </c>
      <c r="D383" s="27">
        <v>6</v>
      </c>
    </row>
    <row r="384" spans="1:4" x14ac:dyDescent="0.35">
      <c r="A384" s="17" t="s">
        <v>23</v>
      </c>
      <c r="B384" s="17" t="s">
        <v>38</v>
      </c>
      <c r="C384" s="19">
        <f t="shared" si="21"/>
        <v>45771</v>
      </c>
      <c r="D384" s="28">
        <v>35</v>
      </c>
    </row>
    <row r="385" spans="1:4" x14ac:dyDescent="0.35">
      <c r="A385" s="10" t="s">
        <v>23</v>
      </c>
      <c r="B385" s="10" t="s">
        <v>38</v>
      </c>
      <c r="C385" s="18">
        <f t="shared" si="21"/>
        <v>45778</v>
      </c>
      <c r="D385" s="27">
        <v>52</v>
      </c>
    </row>
    <row r="386" spans="1:4" x14ac:dyDescent="0.35">
      <c r="A386" s="17" t="s">
        <v>23</v>
      </c>
      <c r="B386" s="17" t="s">
        <v>38</v>
      </c>
      <c r="C386" s="19">
        <f t="shared" si="21"/>
        <v>45785</v>
      </c>
      <c r="D386" s="28">
        <v>3</v>
      </c>
    </row>
    <row r="387" spans="1:4" x14ac:dyDescent="0.35">
      <c r="A387" s="10" t="s">
        <v>23</v>
      </c>
      <c r="B387" s="10" t="s">
        <v>38</v>
      </c>
      <c r="C387" s="18">
        <f t="shared" si="21"/>
        <v>45792</v>
      </c>
      <c r="D387" s="27">
        <v>1</v>
      </c>
    </row>
    <row r="388" spans="1:4" x14ac:dyDescent="0.35">
      <c r="A388" s="17" t="s">
        <v>23</v>
      </c>
      <c r="B388" s="17" t="s">
        <v>38</v>
      </c>
      <c r="C388" s="19">
        <f t="shared" si="21"/>
        <v>45799</v>
      </c>
      <c r="D388" s="28">
        <v>0</v>
      </c>
    </row>
    <row r="389" spans="1:4" x14ac:dyDescent="0.35">
      <c r="A389" s="10" t="s">
        <v>23</v>
      </c>
      <c r="B389" s="10" t="s">
        <v>38</v>
      </c>
      <c r="C389" s="18">
        <f t="shared" si="21"/>
        <v>45806</v>
      </c>
      <c r="D389" s="27">
        <v>0</v>
      </c>
    </row>
    <row r="390" spans="1:4" x14ac:dyDescent="0.35">
      <c r="A390" s="17" t="s">
        <v>23</v>
      </c>
      <c r="B390" s="17" t="s">
        <v>38</v>
      </c>
      <c r="C390" s="19">
        <f t="shared" si="21"/>
        <v>45813</v>
      </c>
      <c r="D390" s="28">
        <v>3</v>
      </c>
    </row>
    <row r="391" spans="1:4" x14ac:dyDescent="0.35">
      <c r="A391" s="10" t="s">
        <v>23</v>
      </c>
      <c r="B391" s="10" t="s">
        <v>38</v>
      </c>
      <c r="C391" s="18">
        <f t="shared" si="21"/>
        <v>45820</v>
      </c>
      <c r="D391" s="27">
        <v>0</v>
      </c>
    </row>
    <row r="392" spans="1:4" x14ac:dyDescent="0.35">
      <c r="A392" s="17" t="s">
        <v>23</v>
      </c>
      <c r="B392" s="17" t="s">
        <v>38</v>
      </c>
      <c r="C392" s="19">
        <f t="shared" si="21"/>
        <v>45827</v>
      </c>
      <c r="D392" s="28"/>
    </row>
    <row r="393" spans="1:4" x14ac:dyDescent="0.35">
      <c r="A393" s="10" t="s">
        <v>23</v>
      </c>
      <c r="B393" s="10" t="s">
        <v>38</v>
      </c>
      <c r="C393" s="18">
        <f t="shared" si="21"/>
        <v>45834</v>
      </c>
      <c r="D393" s="27">
        <v>6</v>
      </c>
    </row>
    <row r="394" spans="1:4" x14ac:dyDescent="0.35">
      <c r="A394" s="17" t="s">
        <v>23</v>
      </c>
      <c r="B394" s="17" t="s">
        <v>38</v>
      </c>
      <c r="C394" s="19">
        <f t="shared" si="21"/>
        <v>45841</v>
      </c>
      <c r="D394" s="28">
        <v>4</v>
      </c>
    </row>
    <row r="395" spans="1:4" x14ac:dyDescent="0.35">
      <c r="A395" s="10" t="s">
        <v>23</v>
      </c>
      <c r="B395" s="10" t="s">
        <v>38</v>
      </c>
      <c r="C395" s="18">
        <f t="shared" si="21"/>
        <v>45848</v>
      </c>
      <c r="D395" s="27">
        <v>2</v>
      </c>
    </row>
    <row r="396" spans="1:4" x14ac:dyDescent="0.35">
      <c r="A396" s="17" t="s">
        <v>23</v>
      </c>
      <c r="B396" s="17" t="s">
        <v>38</v>
      </c>
      <c r="C396" s="19">
        <f t="shared" si="21"/>
        <v>45855</v>
      </c>
      <c r="D396" s="28">
        <v>3</v>
      </c>
    </row>
    <row r="397" spans="1:4" x14ac:dyDescent="0.35">
      <c r="A397" s="10" t="s">
        <v>23</v>
      </c>
      <c r="B397" s="10" t="s">
        <v>38</v>
      </c>
      <c r="C397" s="18">
        <f t="shared" si="21"/>
        <v>45862</v>
      </c>
      <c r="D397" s="27">
        <v>1</v>
      </c>
    </row>
    <row r="398" spans="1:4" x14ac:dyDescent="0.35">
      <c r="A398" s="17" t="s">
        <v>23</v>
      </c>
      <c r="B398" s="17" t="s">
        <v>38</v>
      </c>
      <c r="C398" s="19">
        <f t="shared" si="21"/>
        <v>45869</v>
      </c>
      <c r="D398" s="28">
        <v>1</v>
      </c>
    </row>
    <row r="399" spans="1:4" x14ac:dyDescent="0.35">
      <c r="A399" s="10" t="s">
        <v>25</v>
      </c>
      <c r="B399" s="10" t="s">
        <v>123</v>
      </c>
      <c r="C399" s="18">
        <v>45750</v>
      </c>
      <c r="D399" s="27">
        <v>0</v>
      </c>
    </row>
    <row r="400" spans="1:4" x14ac:dyDescent="0.35">
      <c r="A400" s="17" t="s">
        <v>25</v>
      </c>
      <c r="B400" s="17" t="s">
        <v>123</v>
      </c>
      <c r="C400" s="19">
        <f>+C399+7</f>
        <v>45757</v>
      </c>
      <c r="D400" s="28">
        <v>0</v>
      </c>
    </row>
    <row r="401" spans="1:4" x14ac:dyDescent="0.35">
      <c r="A401" s="10" t="s">
        <v>25</v>
      </c>
      <c r="B401" s="10" t="s">
        <v>123</v>
      </c>
      <c r="C401" s="18">
        <f t="shared" ref="C401:C416" si="22">+C400+7</f>
        <v>45764</v>
      </c>
      <c r="D401" s="27"/>
    </row>
    <row r="402" spans="1:4" x14ac:dyDescent="0.35">
      <c r="A402" s="17" t="s">
        <v>25</v>
      </c>
      <c r="B402" s="17" t="s">
        <v>123</v>
      </c>
      <c r="C402" s="19">
        <f t="shared" si="22"/>
        <v>45771</v>
      </c>
      <c r="D402" s="28">
        <v>45</v>
      </c>
    </row>
    <row r="403" spans="1:4" s="2" customFormat="1" x14ac:dyDescent="0.35">
      <c r="A403" s="10" t="s">
        <v>25</v>
      </c>
      <c r="B403" s="10" t="s">
        <v>123</v>
      </c>
      <c r="C403" s="18">
        <f t="shared" si="22"/>
        <v>45778</v>
      </c>
      <c r="D403" s="27">
        <v>772</v>
      </c>
    </row>
    <row r="404" spans="1:4" s="2" customFormat="1" x14ac:dyDescent="0.35">
      <c r="A404" s="17" t="s">
        <v>25</v>
      </c>
      <c r="B404" s="17" t="s">
        <v>123</v>
      </c>
      <c r="C404" s="19">
        <f t="shared" si="22"/>
        <v>45785</v>
      </c>
      <c r="D404" s="28">
        <v>15</v>
      </c>
    </row>
    <row r="405" spans="1:4" s="2" customFormat="1" x14ac:dyDescent="0.35">
      <c r="A405" s="10" t="s">
        <v>25</v>
      </c>
      <c r="B405" s="10" t="s">
        <v>123</v>
      </c>
      <c r="C405" s="18">
        <f t="shared" si="22"/>
        <v>45792</v>
      </c>
      <c r="D405" s="27">
        <v>7</v>
      </c>
    </row>
    <row r="406" spans="1:4" s="2" customFormat="1" x14ac:dyDescent="0.35">
      <c r="A406" s="17" t="s">
        <v>25</v>
      </c>
      <c r="B406" s="17" t="s">
        <v>123</v>
      </c>
      <c r="C406" s="19">
        <f t="shared" si="22"/>
        <v>45799</v>
      </c>
      <c r="D406" s="28"/>
    </row>
    <row r="407" spans="1:4" x14ac:dyDescent="0.35">
      <c r="A407" s="10" t="s">
        <v>25</v>
      </c>
      <c r="B407" s="10" t="s">
        <v>123</v>
      </c>
      <c r="C407" s="18">
        <f t="shared" si="22"/>
        <v>45806</v>
      </c>
      <c r="D407" s="27">
        <v>19</v>
      </c>
    </row>
    <row r="408" spans="1:4" x14ac:dyDescent="0.35">
      <c r="A408" s="17" t="s">
        <v>25</v>
      </c>
      <c r="B408" s="17" t="s">
        <v>123</v>
      </c>
      <c r="C408" s="19">
        <f t="shared" si="22"/>
        <v>45813</v>
      </c>
      <c r="D408" s="28">
        <v>5</v>
      </c>
    </row>
    <row r="409" spans="1:4" x14ac:dyDescent="0.35">
      <c r="A409" s="10" t="s">
        <v>25</v>
      </c>
      <c r="B409" s="10" t="s">
        <v>123</v>
      </c>
      <c r="C409" s="18">
        <f t="shared" si="22"/>
        <v>45820</v>
      </c>
      <c r="D409" s="27">
        <v>7</v>
      </c>
    </row>
    <row r="410" spans="1:4" x14ac:dyDescent="0.35">
      <c r="A410" s="17" t="s">
        <v>25</v>
      </c>
      <c r="B410" s="17" t="s">
        <v>123</v>
      </c>
      <c r="C410" s="19">
        <f t="shared" si="22"/>
        <v>45827</v>
      </c>
      <c r="D410" s="28">
        <v>14</v>
      </c>
    </row>
    <row r="411" spans="1:4" x14ac:dyDescent="0.35">
      <c r="A411" s="10" t="s">
        <v>25</v>
      </c>
      <c r="B411" s="10" t="s">
        <v>123</v>
      </c>
      <c r="C411" s="18">
        <f t="shared" si="22"/>
        <v>45834</v>
      </c>
      <c r="D411" s="27">
        <v>21</v>
      </c>
    </row>
    <row r="412" spans="1:4" x14ac:dyDescent="0.35">
      <c r="A412" s="17" t="s">
        <v>25</v>
      </c>
      <c r="B412" s="17" t="s">
        <v>123</v>
      </c>
      <c r="C412" s="19">
        <f t="shared" si="22"/>
        <v>45841</v>
      </c>
      <c r="D412" s="28"/>
    </row>
    <row r="413" spans="1:4" x14ac:dyDescent="0.35">
      <c r="A413" s="10" t="s">
        <v>25</v>
      </c>
      <c r="B413" s="10" t="s">
        <v>123</v>
      </c>
      <c r="C413" s="18">
        <f t="shared" si="22"/>
        <v>45848</v>
      </c>
      <c r="D413" s="27"/>
    </row>
    <row r="414" spans="1:4" x14ac:dyDescent="0.35">
      <c r="A414" s="17" t="s">
        <v>25</v>
      </c>
      <c r="B414" s="17" t="s">
        <v>123</v>
      </c>
      <c r="C414" s="19">
        <f t="shared" si="22"/>
        <v>45855</v>
      </c>
      <c r="D414" s="28">
        <v>850</v>
      </c>
    </row>
    <row r="415" spans="1:4" x14ac:dyDescent="0.35">
      <c r="A415" s="10" t="s">
        <v>25</v>
      </c>
      <c r="B415" s="10" t="s">
        <v>123</v>
      </c>
      <c r="C415" s="18">
        <f t="shared" si="22"/>
        <v>45862</v>
      </c>
      <c r="D415" s="27">
        <v>9</v>
      </c>
    </row>
    <row r="416" spans="1:4" x14ac:dyDescent="0.35">
      <c r="A416" s="17" t="s">
        <v>25</v>
      </c>
      <c r="B416" s="17" t="s">
        <v>123</v>
      </c>
      <c r="C416" s="19">
        <f t="shared" si="22"/>
        <v>45869</v>
      </c>
      <c r="D416" s="28">
        <v>20</v>
      </c>
    </row>
    <row r="417" spans="1:4" x14ac:dyDescent="0.35">
      <c r="A417" s="10" t="s">
        <v>25</v>
      </c>
      <c r="B417" s="10" t="s">
        <v>29</v>
      </c>
      <c r="C417" s="18">
        <v>45750</v>
      </c>
      <c r="D417" s="27"/>
    </row>
    <row r="418" spans="1:4" x14ac:dyDescent="0.35">
      <c r="A418" s="17" t="s">
        <v>25</v>
      </c>
      <c r="B418" s="17" t="s">
        <v>29</v>
      </c>
      <c r="C418" s="19">
        <f>+C417+7</f>
        <v>45757</v>
      </c>
      <c r="D418" s="28"/>
    </row>
    <row r="419" spans="1:4" x14ac:dyDescent="0.35">
      <c r="A419" s="10" t="s">
        <v>25</v>
      </c>
      <c r="B419" s="10" t="s">
        <v>29</v>
      </c>
      <c r="C419" s="18">
        <f t="shared" ref="C419:C434" si="23">+C418+7</f>
        <v>45764</v>
      </c>
      <c r="D419" s="27"/>
    </row>
    <row r="420" spans="1:4" x14ac:dyDescent="0.35">
      <c r="A420" s="17" t="s">
        <v>25</v>
      </c>
      <c r="B420" s="17" t="s">
        <v>29</v>
      </c>
      <c r="C420" s="19">
        <f t="shared" si="23"/>
        <v>45771</v>
      </c>
      <c r="D420" s="28">
        <v>39</v>
      </c>
    </row>
    <row r="421" spans="1:4" x14ac:dyDescent="0.35">
      <c r="A421" s="10" t="s">
        <v>25</v>
      </c>
      <c r="B421" s="10" t="s">
        <v>29</v>
      </c>
      <c r="C421" s="18">
        <f t="shared" si="23"/>
        <v>45778</v>
      </c>
      <c r="D421" s="27">
        <v>6</v>
      </c>
    </row>
    <row r="422" spans="1:4" x14ac:dyDescent="0.35">
      <c r="A422" s="17" t="s">
        <v>25</v>
      </c>
      <c r="B422" s="17" t="s">
        <v>29</v>
      </c>
      <c r="C422" s="19">
        <f t="shared" si="23"/>
        <v>45785</v>
      </c>
      <c r="D422" s="28">
        <v>4</v>
      </c>
    </row>
    <row r="423" spans="1:4" x14ac:dyDescent="0.35">
      <c r="A423" s="10" t="s">
        <v>25</v>
      </c>
      <c r="B423" s="10" t="s">
        <v>29</v>
      </c>
      <c r="C423" s="18">
        <f t="shared" si="23"/>
        <v>45792</v>
      </c>
      <c r="D423" s="27">
        <v>6</v>
      </c>
    </row>
    <row r="424" spans="1:4" x14ac:dyDescent="0.35">
      <c r="A424" s="17" t="s">
        <v>25</v>
      </c>
      <c r="B424" s="17" t="s">
        <v>29</v>
      </c>
      <c r="C424" s="19">
        <f t="shared" si="23"/>
        <v>45799</v>
      </c>
      <c r="D424" s="28"/>
    </row>
    <row r="425" spans="1:4" x14ac:dyDescent="0.35">
      <c r="A425" s="10" t="s">
        <v>25</v>
      </c>
      <c r="B425" s="10" t="s">
        <v>29</v>
      </c>
      <c r="C425" s="18">
        <f t="shared" si="23"/>
        <v>45806</v>
      </c>
      <c r="D425" s="27"/>
    </row>
    <row r="426" spans="1:4" x14ac:dyDescent="0.35">
      <c r="A426" s="17" t="s">
        <v>25</v>
      </c>
      <c r="B426" s="17" t="s">
        <v>29</v>
      </c>
      <c r="C426" s="19">
        <f t="shared" si="23"/>
        <v>45813</v>
      </c>
      <c r="D426" s="28">
        <v>0</v>
      </c>
    </row>
    <row r="427" spans="1:4" x14ac:dyDescent="0.35">
      <c r="A427" s="10" t="s">
        <v>25</v>
      </c>
      <c r="B427" s="10" t="s">
        <v>29</v>
      </c>
      <c r="C427" s="18">
        <f t="shared" si="23"/>
        <v>45820</v>
      </c>
      <c r="D427" s="27">
        <v>8</v>
      </c>
    </row>
    <row r="428" spans="1:4" x14ac:dyDescent="0.35">
      <c r="A428" s="17" t="s">
        <v>25</v>
      </c>
      <c r="B428" s="17" t="s">
        <v>29</v>
      </c>
      <c r="C428" s="19">
        <f t="shared" si="23"/>
        <v>45827</v>
      </c>
      <c r="D428" s="28"/>
    </row>
    <row r="429" spans="1:4" x14ac:dyDescent="0.35">
      <c r="A429" s="10" t="s">
        <v>25</v>
      </c>
      <c r="B429" s="10" t="s">
        <v>29</v>
      </c>
      <c r="C429" s="18">
        <f t="shared" si="23"/>
        <v>45834</v>
      </c>
      <c r="D429" s="27"/>
    </row>
    <row r="430" spans="1:4" x14ac:dyDescent="0.35">
      <c r="A430" s="17" t="s">
        <v>25</v>
      </c>
      <c r="B430" s="17" t="s">
        <v>29</v>
      </c>
      <c r="C430" s="19">
        <f t="shared" si="23"/>
        <v>45841</v>
      </c>
      <c r="D430" s="28"/>
    </row>
    <row r="431" spans="1:4" x14ac:dyDescent="0.35">
      <c r="A431" s="10" t="s">
        <v>25</v>
      </c>
      <c r="B431" s="10" t="s">
        <v>29</v>
      </c>
      <c r="C431" s="18">
        <f t="shared" si="23"/>
        <v>45848</v>
      </c>
      <c r="D431" s="27"/>
    </row>
    <row r="432" spans="1:4" x14ac:dyDescent="0.35">
      <c r="A432" s="17" t="s">
        <v>25</v>
      </c>
      <c r="B432" s="17" t="s">
        <v>29</v>
      </c>
      <c r="C432" s="19">
        <f t="shared" si="23"/>
        <v>45855</v>
      </c>
      <c r="D432" s="28"/>
    </row>
    <row r="433" spans="1:4" x14ac:dyDescent="0.35">
      <c r="A433" s="10" t="s">
        <v>25</v>
      </c>
      <c r="B433" s="10" t="s">
        <v>29</v>
      </c>
      <c r="C433" s="18">
        <f t="shared" si="23"/>
        <v>45862</v>
      </c>
      <c r="D433" s="27"/>
    </row>
    <row r="434" spans="1:4" x14ac:dyDescent="0.35">
      <c r="A434" s="17" t="s">
        <v>25</v>
      </c>
      <c r="B434" s="17" t="s">
        <v>29</v>
      </c>
      <c r="C434" s="19">
        <f t="shared" si="23"/>
        <v>45869</v>
      </c>
      <c r="D434" s="28"/>
    </row>
    <row r="435" spans="1:4" x14ac:dyDescent="0.35">
      <c r="A435" s="10" t="s">
        <v>15</v>
      </c>
      <c r="B435" s="10" t="s">
        <v>148</v>
      </c>
      <c r="C435" s="18">
        <v>45750</v>
      </c>
      <c r="D435" s="27"/>
    </row>
    <row r="436" spans="1:4" x14ac:dyDescent="0.35">
      <c r="A436" s="17" t="s">
        <v>15</v>
      </c>
      <c r="B436" s="17" t="s">
        <v>148</v>
      </c>
      <c r="C436" s="19">
        <f>+C435+7</f>
        <v>45757</v>
      </c>
      <c r="D436" s="28"/>
    </row>
    <row r="437" spans="1:4" x14ac:dyDescent="0.35">
      <c r="A437" s="10" t="s">
        <v>15</v>
      </c>
      <c r="B437" s="10" t="s">
        <v>148</v>
      </c>
      <c r="C437" s="18">
        <f t="shared" ref="C437:C452" si="24">+C436+7</f>
        <v>45764</v>
      </c>
      <c r="D437" s="27">
        <v>0</v>
      </c>
    </row>
    <row r="438" spans="1:4" x14ac:dyDescent="0.35">
      <c r="A438" s="17" t="s">
        <v>15</v>
      </c>
      <c r="B438" s="17" t="s">
        <v>148</v>
      </c>
      <c r="C438" s="19">
        <f t="shared" si="24"/>
        <v>45771</v>
      </c>
      <c r="D438" s="28">
        <v>0</v>
      </c>
    </row>
    <row r="439" spans="1:4" x14ac:dyDescent="0.35">
      <c r="A439" s="10" t="s">
        <v>15</v>
      </c>
      <c r="B439" s="10" t="s">
        <v>148</v>
      </c>
      <c r="C439" s="18">
        <f t="shared" si="24"/>
        <v>45778</v>
      </c>
      <c r="D439" s="27">
        <v>0</v>
      </c>
    </row>
    <row r="440" spans="1:4" x14ac:dyDescent="0.35">
      <c r="A440" s="17" t="s">
        <v>15</v>
      </c>
      <c r="B440" s="17" t="s">
        <v>148</v>
      </c>
      <c r="C440" s="19">
        <f t="shared" si="24"/>
        <v>45785</v>
      </c>
      <c r="D440" s="28">
        <v>2</v>
      </c>
    </row>
    <row r="441" spans="1:4" x14ac:dyDescent="0.35">
      <c r="A441" s="10" t="s">
        <v>15</v>
      </c>
      <c r="B441" s="10" t="s">
        <v>148</v>
      </c>
      <c r="C441" s="18">
        <f t="shared" si="24"/>
        <v>45792</v>
      </c>
      <c r="D441" s="27">
        <v>0</v>
      </c>
    </row>
    <row r="442" spans="1:4" x14ac:dyDescent="0.35">
      <c r="A442" s="17" t="s">
        <v>15</v>
      </c>
      <c r="B442" s="17" t="s">
        <v>148</v>
      </c>
      <c r="C442" s="19">
        <f t="shared" si="24"/>
        <v>45799</v>
      </c>
      <c r="D442" s="28">
        <v>1</v>
      </c>
    </row>
    <row r="443" spans="1:4" x14ac:dyDescent="0.35">
      <c r="A443" s="10" t="s">
        <v>15</v>
      </c>
      <c r="B443" s="10" t="s">
        <v>148</v>
      </c>
      <c r="C443" s="18">
        <f t="shared" si="24"/>
        <v>45806</v>
      </c>
      <c r="D443" s="27">
        <v>0</v>
      </c>
    </row>
    <row r="444" spans="1:4" x14ac:dyDescent="0.35">
      <c r="A444" s="17" t="s">
        <v>15</v>
      </c>
      <c r="B444" s="17" t="s">
        <v>148</v>
      </c>
      <c r="C444" s="19">
        <f t="shared" si="24"/>
        <v>45813</v>
      </c>
      <c r="D444" s="28">
        <v>2</v>
      </c>
    </row>
    <row r="445" spans="1:4" x14ac:dyDescent="0.35">
      <c r="A445" s="10" t="s">
        <v>15</v>
      </c>
      <c r="B445" s="10" t="s">
        <v>148</v>
      </c>
      <c r="C445" s="18">
        <f t="shared" si="24"/>
        <v>45820</v>
      </c>
      <c r="D445" s="27"/>
    </row>
    <row r="446" spans="1:4" x14ac:dyDescent="0.35">
      <c r="A446" s="17" t="s">
        <v>15</v>
      </c>
      <c r="B446" s="17" t="s">
        <v>148</v>
      </c>
      <c r="C446" s="19">
        <f t="shared" si="24"/>
        <v>45827</v>
      </c>
      <c r="D446" s="28">
        <v>4</v>
      </c>
    </row>
    <row r="447" spans="1:4" x14ac:dyDescent="0.35">
      <c r="A447" s="10" t="s">
        <v>15</v>
      </c>
      <c r="B447" s="10" t="s">
        <v>148</v>
      </c>
      <c r="C447" s="18">
        <f t="shared" si="24"/>
        <v>45834</v>
      </c>
      <c r="D447" s="27">
        <v>10</v>
      </c>
    </row>
    <row r="448" spans="1:4" x14ac:dyDescent="0.35">
      <c r="A448" s="17" t="s">
        <v>15</v>
      </c>
      <c r="B448" s="17" t="s">
        <v>148</v>
      </c>
      <c r="C448" s="19">
        <f t="shared" si="24"/>
        <v>45841</v>
      </c>
      <c r="D448" s="28">
        <v>5</v>
      </c>
    </row>
    <row r="449" spans="1:4" x14ac:dyDescent="0.35">
      <c r="A449" s="10" t="s">
        <v>15</v>
      </c>
      <c r="B449" s="10" t="s">
        <v>148</v>
      </c>
      <c r="C449" s="18">
        <f t="shared" si="24"/>
        <v>45848</v>
      </c>
      <c r="D449" s="27">
        <v>1</v>
      </c>
    </row>
    <row r="450" spans="1:4" x14ac:dyDescent="0.35">
      <c r="A450" s="17" t="s">
        <v>15</v>
      </c>
      <c r="B450" s="17" t="s">
        <v>148</v>
      </c>
      <c r="C450" s="19">
        <f t="shared" si="24"/>
        <v>45855</v>
      </c>
      <c r="D450" s="28">
        <v>0</v>
      </c>
    </row>
    <row r="451" spans="1:4" x14ac:dyDescent="0.35">
      <c r="A451" s="10" t="s">
        <v>15</v>
      </c>
      <c r="B451" s="10" t="s">
        <v>148</v>
      </c>
      <c r="C451" s="18">
        <f t="shared" si="24"/>
        <v>45862</v>
      </c>
      <c r="D451" s="27">
        <v>7</v>
      </c>
    </row>
    <row r="452" spans="1:4" x14ac:dyDescent="0.35">
      <c r="A452" s="17" t="s">
        <v>15</v>
      </c>
      <c r="B452" s="17" t="s">
        <v>148</v>
      </c>
      <c r="C452" s="19">
        <f t="shared" si="24"/>
        <v>45869</v>
      </c>
      <c r="D452" s="28">
        <v>7</v>
      </c>
    </row>
    <row r="453" spans="1:4" x14ac:dyDescent="0.35">
      <c r="A453" s="10" t="s">
        <v>33</v>
      </c>
      <c r="B453" s="10" t="s">
        <v>34</v>
      </c>
      <c r="C453" s="18">
        <v>45750</v>
      </c>
      <c r="D453" s="27">
        <v>0</v>
      </c>
    </row>
    <row r="454" spans="1:4" x14ac:dyDescent="0.35">
      <c r="A454" s="17" t="s">
        <v>33</v>
      </c>
      <c r="B454" s="17" t="s">
        <v>34</v>
      </c>
      <c r="C454" s="19">
        <f>+C453+7</f>
        <v>45757</v>
      </c>
      <c r="D454" s="28">
        <v>0</v>
      </c>
    </row>
    <row r="455" spans="1:4" x14ac:dyDescent="0.35">
      <c r="A455" s="10" t="s">
        <v>33</v>
      </c>
      <c r="B455" s="10" t="s">
        <v>34</v>
      </c>
      <c r="C455" s="18">
        <f t="shared" ref="C455:C470" si="25">+C454+7</f>
        <v>45764</v>
      </c>
      <c r="D455" s="27">
        <v>0</v>
      </c>
    </row>
    <row r="456" spans="1:4" x14ac:dyDescent="0.35">
      <c r="A456" s="17" t="s">
        <v>33</v>
      </c>
      <c r="B456" s="17" t="s">
        <v>34</v>
      </c>
      <c r="C456" s="19">
        <f t="shared" si="25"/>
        <v>45771</v>
      </c>
      <c r="D456" s="28">
        <v>0</v>
      </c>
    </row>
    <row r="457" spans="1:4" x14ac:dyDescent="0.35">
      <c r="A457" s="10" t="s">
        <v>33</v>
      </c>
      <c r="B457" s="10" t="s">
        <v>34</v>
      </c>
      <c r="C457" s="18">
        <f t="shared" si="25"/>
        <v>45778</v>
      </c>
      <c r="D457" s="27">
        <v>1</v>
      </c>
    </row>
    <row r="458" spans="1:4" x14ac:dyDescent="0.35">
      <c r="A458" s="17" t="s">
        <v>33</v>
      </c>
      <c r="B458" s="17" t="s">
        <v>34</v>
      </c>
      <c r="C458" s="19">
        <f t="shared" si="25"/>
        <v>45785</v>
      </c>
      <c r="D458" s="28">
        <v>0</v>
      </c>
    </row>
    <row r="459" spans="1:4" x14ac:dyDescent="0.35">
      <c r="A459" s="10" t="s">
        <v>33</v>
      </c>
      <c r="B459" s="10" t="s">
        <v>34</v>
      </c>
      <c r="C459" s="18">
        <f t="shared" si="25"/>
        <v>45792</v>
      </c>
      <c r="D459" s="27">
        <v>0</v>
      </c>
    </row>
    <row r="460" spans="1:4" x14ac:dyDescent="0.35">
      <c r="A460" s="17" t="s">
        <v>33</v>
      </c>
      <c r="B460" s="17" t="s">
        <v>34</v>
      </c>
      <c r="C460" s="19">
        <f t="shared" si="25"/>
        <v>45799</v>
      </c>
      <c r="D460" s="28">
        <v>1</v>
      </c>
    </row>
    <row r="461" spans="1:4" x14ac:dyDescent="0.35">
      <c r="A461" s="10" t="s">
        <v>33</v>
      </c>
      <c r="B461" s="10" t="s">
        <v>34</v>
      </c>
      <c r="C461" s="18">
        <f t="shared" si="25"/>
        <v>45806</v>
      </c>
      <c r="D461" s="27">
        <v>0</v>
      </c>
    </row>
    <row r="462" spans="1:4" x14ac:dyDescent="0.35">
      <c r="A462" s="17" t="s">
        <v>33</v>
      </c>
      <c r="B462" s="17" t="s">
        <v>34</v>
      </c>
      <c r="C462" s="19">
        <f t="shared" si="25"/>
        <v>45813</v>
      </c>
      <c r="D462" s="28">
        <v>3</v>
      </c>
    </row>
    <row r="463" spans="1:4" x14ac:dyDescent="0.35">
      <c r="A463" s="10" t="s">
        <v>33</v>
      </c>
      <c r="B463" s="10" t="s">
        <v>34</v>
      </c>
      <c r="C463" s="18">
        <f t="shared" si="25"/>
        <v>45820</v>
      </c>
      <c r="D463" s="27">
        <v>1</v>
      </c>
    </row>
    <row r="464" spans="1:4" x14ac:dyDescent="0.35">
      <c r="A464" s="17" t="s">
        <v>33</v>
      </c>
      <c r="B464" s="17" t="s">
        <v>34</v>
      </c>
      <c r="C464" s="19">
        <f t="shared" si="25"/>
        <v>45827</v>
      </c>
      <c r="D464" s="28">
        <v>3</v>
      </c>
    </row>
    <row r="465" spans="1:4" x14ac:dyDescent="0.35">
      <c r="A465" s="10" t="s">
        <v>33</v>
      </c>
      <c r="B465" s="10" t="s">
        <v>34</v>
      </c>
      <c r="C465" s="18">
        <f t="shared" si="25"/>
        <v>45834</v>
      </c>
      <c r="D465" s="27">
        <v>4</v>
      </c>
    </row>
    <row r="466" spans="1:4" x14ac:dyDescent="0.35">
      <c r="A466" s="17" t="s">
        <v>33</v>
      </c>
      <c r="B466" s="17" t="s">
        <v>34</v>
      </c>
      <c r="C466" s="19">
        <f t="shared" si="25"/>
        <v>45841</v>
      </c>
      <c r="D466" s="28">
        <v>33</v>
      </c>
    </row>
    <row r="467" spans="1:4" x14ac:dyDescent="0.35">
      <c r="A467" s="10" t="s">
        <v>33</v>
      </c>
      <c r="B467" s="10" t="s">
        <v>34</v>
      </c>
      <c r="C467" s="18">
        <f t="shared" si="25"/>
        <v>45848</v>
      </c>
      <c r="D467" s="27">
        <v>2</v>
      </c>
    </row>
    <row r="468" spans="1:4" x14ac:dyDescent="0.35">
      <c r="A468" s="17" t="s">
        <v>33</v>
      </c>
      <c r="B468" s="17" t="s">
        <v>34</v>
      </c>
      <c r="C468" s="19">
        <f t="shared" si="25"/>
        <v>45855</v>
      </c>
      <c r="D468" s="28">
        <v>0</v>
      </c>
    </row>
    <row r="469" spans="1:4" x14ac:dyDescent="0.35">
      <c r="A469" s="10" t="s">
        <v>33</v>
      </c>
      <c r="B469" s="10" t="s">
        <v>34</v>
      </c>
      <c r="C469" s="18">
        <f t="shared" si="25"/>
        <v>45862</v>
      </c>
      <c r="D469" s="27">
        <v>0</v>
      </c>
    </row>
    <row r="470" spans="1:4" x14ac:dyDescent="0.35">
      <c r="A470" s="17" t="s">
        <v>33</v>
      </c>
      <c r="B470" s="17" t="s">
        <v>34</v>
      </c>
      <c r="C470" s="19">
        <f t="shared" si="25"/>
        <v>45869</v>
      </c>
      <c r="D470" s="28">
        <v>0</v>
      </c>
    </row>
    <row r="471" spans="1:4" x14ac:dyDescent="0.35">
      <c r="A471" s="10" t="s">
        <v>43</v>
      </c>
      <c r="B471" s="10" t="s">
        <v>160</v>
      </c>
      <c r="C471" s="18">
        <v>45750</v>
      </c>
      <c r="D471" s="27"/>
    </row>
    <row r="472" spans="1:4" x14ac:dyDescent="0.35">
      <c r="A472" s="17" t="s">
        <v>43</v>
      </c>
      <c r="B472" s="17" t="s">
        <v>160</v>
      </c>
      <c r="C472" s="19">
        <f>+C471+7</f>
        <v>45757</v>
      </c>
      <c r="D472" s="28"/>
    </row>
    <row r="473" spans="1:4" x14ac:dyDescent="0.35">
      <c r="A473" s="10" t="s">
        <v>43</v>
      </c>
      <c r="B473" s="10" t="s">
        <v>160</v>
      </c>
      <c r="C473" s="18">
        <f t="shared" ref="C473:C488" si="26">+C472+7</f>
        <v>45764</v>
      </c>
      <c r="D473" s="27"/>
    </row>
    <row r="474" spans="1:4" x14ac:dyDescent="0.35">
      <c r="A474" s="17" t="s">
        <v>43</v>
      </c>
      <c r="B474" s="17" t="s">
        <v>160</v>
      </c>
      <c r="C474" s="19">
        <f t="shared" si="26"/>
        <v>45771</v>
      </c>
      <c r="D474" s="28"/>
    </row>
    <row r="475" spans="1:4" x14ac:dyDescent="0.35">
      <c r="A475" s="10" t="s">
        <v>43</v>
      </c>
      <c r="B475" s="10" t="s">
        <v>160</v>
      </c>
      <c r="C475" s="18">
        <f t="shared" si="26"/>
        <v>45778</v>
      </c>
      <c r="D475" s="27"/>
    </row>
    <row r="476" spans="1:4" x14ac:dyDescent="0.35">
      <c r="A476" s="17" t="s">
        <v>43</v>
      </c>
      <c r="B476" s="17" t="s">
        <v>160</v>
      </c>
      <c r="C476" s="19">
        <f t="shared" si="26"/>
        <v>45785</v>
      </c>
      <c r="D476" s="28">
        <v>14</v>
      </c>
    </row>
    <row r="477" spans="1:4" x14ac:dyDescent="0.35">
      <c r="A477" s="10" t="s">
        <v>43</v>
      </c>
      <c r="B477" s="10" t="s">
        <v>160</v>
      </c>
      <c r="C477" s="18">
        <f t="shared" si="26"/>
        <v>45792</v>
      </c>
      <c r="D477" s="27">
        <v>12</v>
      </c>
    </row>
    <row r="478" spans="1:4" x14ac:dyDescent="0.35">
      <c r="A478" s="17" t="s">
        <v>43</v>
      </c>
      <c r="B478" s="17" t="s">
        <v>160</v>
      </c>
      <c r="C478" s="19">
        <f t="shared" si="26"/>
        <v>45799</v>
      </c>
      <c r="D478" s="28">
        <v>9</v>
      </c>
    </row>
    <row r="479" spans="1:4" x14ac:dyDescent="0.35">
      <c r="A479" s="10" t="s">
        <v>43</v>
      </c>
      <c r="B479" s="10" t="s">
        <v>160</v>
      </c>
      <c r="C479" s="18">
        <f t="shared" si="26"/>
        <v>45806</v>
      </c>
      <c r="D479" s="27">
        <v>0</v>
      </c>
    </row>
    <row r="480" spans="1:4" x14ac:dyDescent="0.35">
      <c r="A480" s="17" t="s">
        <v>43</v>
      </c>
      <c r="B480" s="17" t="s">
        <v>160</v>
      </c>
      <c r="C480" s="19">
        <f t="shared" si="26"/>
        <v>45813</v>
      </c>
      <c r="D480" s="28">
        <v>0</v>
      </c>
    </row>
    <row r="481" spans="1:4" x14ac:dyDescent="0.35">
      <c r="A481" s="10" t="s">
        <v>43</v>
      </c>
      <c r="B481" s="10" t="s">
        <v>160</v>
      </c>
      <c r="C481" s="18">
        <f t="shared" si="26"/>
        <v>45820</v>
      </c>
      <c r="D481" s="27">
        <v>1</v>
      </c>
    </row>
    <row r="482" spans="1:4" x14ac:dyDescent="0.35">
      <c r="A482" s="17" t="s">
        <v>43</v>
      </c>
      <c r="B482" s="17" t="s">
        <v>160</v>
      </c>
      <c r="C482" s="19">
        <f t="shared" si="26"/>
        <v>45827</v>
      </c>
      <c r="D482" s="28"/>
    </row>
    <row r="483" spans="1:4" s="2" customFormat="1" x14ac:dyDescent="0.35">
      <c r="A483" s="10" t="s">
        <v>43</v>
      </c>
      <c r="B483" s="10" t="s">
        <v>160</v>
      </c>
      <c r="C483" s="18">
        <f t="shared" si="26"/>
        <v>45834</v>
      </c>
      <c r="D483" s="27">
        <v>3</v>
      </c>
    </row>
    <row r="484" spans="1:4" s="2" customFormat="1" x14ac:dyDescent="0.35">
      <c r="A484" s="17" t="s">
        <v>43</v>
      </c>
      <c r="B484" s="17" t="s">
        <v>160</v>
      </c>
      <c r="C484" s="19">
        <f t="shared" si="26"/>
        <v>45841</v>
      </c>
      <c r="D484" s="28">
        <v>1</v>
      </c>
    </row>
    <row r="485" spans="1:4" s="2" customFormat="1" x14ac:dyDescent="0.35">
      <c r="A485" s="10" t="s">
        <v>43</v>
      </c>
      <c r="B485" s="10" t="s">
        <v>160</v>
      </c>
      <c r="C485" s="18">
        <f t="shared" si="26"/>
        <v>45848</v>
      </c>
      <c r="D485" s="27">
        <v>2</v>
      </c>
    </row>
    <row r="486" spans="1:4" s="2" customFormat="1" x14ac:dyDescent="0.35">
      <c r="A486" s="17" t="s">
        <v>43</v>
      </c>
      <c r="B486" s="17" t="s">
        <v>160</v>
      </c>
      <c r="C486" s="19">
        <f t="shared" si="26"/>
        <v>45855</v>
      </c>
      <c r="D486" s="28">
        <v>0</v>
      </c>
    </row>
    <row r="487" spans="1:4" x14ac:dyDescent="0.35">
      <c r="A487" s="10" t="s">
        <v>43</v>
      </c>
      <c r="B487" s="10" t="s">
        <v>160</v>
      </c>
      <c r="C487" s="18">
        <f t="shared" si="26"/>
        <v>45862</v>
      </c>
      <c r="D487" s="27">
        <v>3</v>
      </c>
    </row>
    <row r="488" spans="1:4" x14ac:dyDescent="0.35">
      <c r="A488" s="17" t="s">
        <v>43</v>
      </c>
      <c r="B488" s="17" t="s">
        <v>160</v>
      </c>
      <c r="C488" s="19">
        <f t="shared" si="26"/>
        <v>45869</v>
      </c>
      <c r="D488" s="28">
        <v>0</v>
      </c>
    </row>
    <row r="489" spans="1:4" x14ac:dyDescent="0.35">
      <c r="A489" s="10" t="s">
        <v>43</v>
      </c>
      <c r="B489" s="10" t="s">
        <v>44</v>
      </c>
      <c r="C489" s="18">
        <v>45750</v>
      </c>
      <c r="D489" s="27"/>
    </row>
    <row r="490" spans="1:4" x14ac:dyDescent="0.35">
      <c r="A490" s="17" t="s">
        <v>43</v>
      </c>
      <c r="B490" s="17" t="s">
        <v>44</v>
      </c>
      <c r="C490" s="19">
        <f>+C489+7</f>
        <v>45757</v>
      </c>
      <c r="D490" s="28"/>
    </row>
    <row r="491" spans="1:4" x14ac:dyDescent="0.35">
      <c r="A491" s="10" t="s">
        <v>43</v>
      </c>
      <c r="B491" s="10" t="s">
        <v>44</v>
      </c>
      <c r="C491" s="18">
        <f t="shared" ref="C491:C506" si="27">+C490+7</f>
        <v>45764</v>
      </c>
      <c r="D491" s="27"/>
    </row>
    <row r="492" spans="1:4" x14ac:dyDescent="0.35">
      <c r="A492" s="17" t="s">
        <v>43</v>
      </c>
      <c r="B492" s="17" t="s">
        <v>44</v>
      </c>
      <c r="C492" s="19">
        <f t="shared" si="27"/>
        <v>45771</v>
      </c>
      <c r="D492" s="28"/>
    </row>
    <row r="493" spans="1:4" x14ac:dyDescent="0.35">
      <c r="A493" s="10" t="s">
        <v>43</v>
      </c>
      <c r="B493" s="10" t="s">
        <v>44</v>
      </c>
      <c r="C493" s="18">
        <f t="shared" si="27"/>
        <v>45778</v>
      </c>
      <c r="D493" s="27"/>
    </row>
    <row r="494" spans="1:4" x14ac:dyDescent="0.35">
      <c r="A494" s="17" t="s">
        <v>43</v>
      </c>
      <c r="B494" s="17" t="s">
        <v>44</v>
      </c>
      <c r="C494" s="19">
        <f t="shared" si="27"/>
        <v>45785</v>
      </c>
      <c r="D494" s="28">
        <v>19</v>
      </c>
    </row>
    <row r="495" spans="1:4" x14ac:dyDescent="0.35">
      <c r="A495" s="10" t="s">
        <v>43</v>
      </c>
      <c r="B495" s="10" t="s">
        <v>44</v>
      </c>
      <c r="C495" s="18">
        <f t="shared" si="27"/>
        <v>45792</v>
      </c>
      <c r="D495" s="27">
        <v>9</v>
      </c>
    </row>
    <row r="496" spans="1:4" x14ac:dyDescent="0.35">
      <c r="A496" s="17" t="s">
        <v>43</v>
      </c>
      <c r="B496" s="17" t="s">
        <v>44</v>
      </c>
      <c r="C496" s="19">
        <f t="shared" si="27"/>
        <v>45799</v>
      </c>
      <c r="D496" s="28"/>
    </row>
    <row r="497" spans="1:4" x14ac:dyDescent="0.35">
      <c r="A497" s="10" t="s">
        <v>43</v>
      </c>
      <c r="B497" s="10" t="s">
        <v>44</v>
      </c>
      <c r="C497" s="18">
        <f t="shared" si="27"/>
        <v>45806</v>
      </c>
      <c r="D497" s="27"/>
    </row>
    <row r="498" spans="1:4" x14ac:dyDescent="0.35">
      <c r="A498" s="17" t="s">
        <v>43</v>
      </c>
      <c r="B498" s="17" t="s">
        <v>44</v>
      </c>
      <c r="C498" s="19">
        <f t="shared" si="27"/>
        <v>45813</v>
      </c>
      <c r="D498" s="28"/>
    </row>
    <row r="499" spans="1:4" x14ac:dyDescent="0.35">
      <c r="A499" s="10" t="s">
        <v>43</v>
      </c>
      <c r="B499" s="10" t="s">
        <v>44</v>
      </c>
      <c r="C499" s="18">
        <f t="shared" si="27"/>
        <v>45820</v>
      </c>
      <c r="D499" s="27"/>
    </row>
    <row r="500" spans="1:4" x14ac:dyDescent="0.35">
      <c r="A500" s="17" t="s">
        <v>43</v>
      </c>
      <c r="B500" s="17" t="s">
        <v>44</v>
      </c>
      <c r="C500" s="19">
        <f t="shared" si="27"/>
        <v>45827</v>
      </c>
      <c r="D500" s="28"/>
    </row>
    <row r="501" spans="1:4" x14ac:dyDescent="0.35">
      <c r="A501" s="10" t="s">
        <v>43</v>
      </c>
      <c r="B501" s="10" t="s">
        <v>44</v>
      </c>
      <c r="C501" s="18">
        <f t="shared" si="27"/>
        <v>45834</v>
      </c>
      <c r="D501" s="27"/>
    </row>
    <row r="502" spans="1:4" x14ac:dyDescent="0.35">
      <c r="A502" s="17" t="s">
        <v>43</v>
      </c>
      <c r="B502" s="17" t="s">
        <v>44</v>
      </c>
      <c r="C502" s="19">
        <f t="shared" si="27"/>
        <v>45841</v>
      </c>
      <c r="D502" s="28"/>
    </row>
    <row r="503" spans="1:4" x14ac:dyDescent="0.35">
      <c r="A503" s="10" t="s">
        <v>43</v>
      </c>
      <c r="B503" s="10" t="s">
        <v>44</v>
      </c>
      <c r="C503" s="18">
        <f t="shared" si="27"/>
        <v>45848</v>
      </c>
      <c r="D503" s="27"/>
    </row>
    <row r="504" spans="1:4" x14ac:dyDescent="0.35">
      <c r="A504" s="17" t="s">
        <v>43</v>
      </c>
      <c r="B504" s="17" t="s">
        <v>44</v>
      </c>
      <c r="C504" s="19">
        <f t="shared" si="27"/>
        <v>45855</v>
      </c>
      <c r="D504" s="28"/>
    </row>
    <row r="505" spans="1:4" x14ac:dyDescent="0.35">
      <c r="A505" s="10" t="s">
        <v>43</v>
      </c>
      <c r="B505" s="10" t="s">
        <v>44</v>
      </c>
      <c r="C505" s="18">
        <f t="shared" si="27"/>
        <v>45862</v>
      </c>
      <c r="D505" s="27"/>
    </row>
    <row r="506" spans="1:4" x14ac:dyDescent="0.35">
      <c r="A506" s="17" t="s">
        <v>43</v>
      </c>
      <c r="B506" s="17" t="s">
        <v>44</v>
      </c>
      <c r="C506" s="19">
        <f t="shared" si="27"/>
        <v>45869</v>
      </c>
      <c r="D506" s="28"/>
    </row>
    <row r="507" spans="1:4" x14ac:dyDescent="0.35">
      <c r="A507" s="10" t="s">
        <v>24</v>
      </c>
      <c r="B507" s="10" t="s">
        <v>74</v>
      </c>
      <c r="C507" s="18">
        <v>45750</v>
      </c>
      <c r="D507" s="27"/>
    </row>
    <row r="508" spans="1:4" x14ac:dyDescent="0.35">
      <c r="A508" s="17" t="s">
        <v>24</v>
      </c>
      <c r="B508" s="17" t="s">
        <v>74</v>
      </c>
      <c r="C508" s="19">
        <f>+C507+7</f>
        <v>45757</v>
      </c>
      <c r="D508" s="28">
        <v>0</v>
      </c>
    </row>
    <row r="509" spans="1:4" x14ac:dyDescent="0.35">
      <c r="A509" s="10" t="s">
        <v>24</v>
      </c>
      <c r="B509" s="10" t="s">
        <v>74</v>
      </c>
      <c r="C509" s="18">
        <f t="shared" ref="C509:C524" si="28">+C508+7</f>
        <v>45764</v>
      </c>
      <c r="D509" s="27">
        <v>1</v>
      </c>
    </row>
    <row r="510" spans="1:4" x14ac:dyDescent="0.35">
      <c r="A510" s="17" t="s">
        <v>24</v>
      </c>
      <c r="B510" s="17" t="s">
        <v>74</v>
      </c>
      <c r="C510" s="19">
        <f t="shared" si="28"/>
        <v>45771</v>
      </c>
      <c r="D510" s="28">
        <v>14</v>
      </c>
    </row>
    <row r="511" spans="1:4" x14ac:dyDescent="0.35">
      <c r="A511" s="10" t="s">
        <v>24</v>
      </c>
      <c r="B511" s="10" t="s">
        <v>74</v>
      </c>
      <c r="C511" s="18">
        <f t="shared" si="28"/>
        <v>45778</v>
      </c>
      <c r="D511" s="27">
        <v>12</v>
      </c>
    </row>
    <row r="512" spans="1:4" x14ac:dyDescent="0.35">
      <c r="A512" s="17" t="s">
        <v>24</v>
      </c>
      <c r="B512" s="17" t="s">
        <v>74</v>
      </c>
      <c r="C512" s="19">
        <f t="shared" si="28"/>
        <v>45785</v>
      </c>
      <c r="D512" s="28">
        <v>6</v>
      </c>
    </row>
    <row r="513" spans="1:4" x14ac:dyDescent="0.35">
      <c r="A513" s="10" t="s">
        <v>24</v>
      </c>
      <c r="B513" s="10" t="s">
        <v>74</v>
      </c>
      <c r="C513" s="18">
        <f t="shared" si="28"/>
        <v>45792</v>
      </c>
      <c r="D513" s="27">
        <v>7</v>
      </c>
    </row>
    <row r="514" spans="1:4" x14ac:dyDescent="0.35">
      <c r="A514" s="17" t="s">
        <v>24</v>
      </c>
      <c r="B514" s="17" t="s">
        <v>74</v>
      </c>
      <c r="C514" s="19">
        <f t="shared" si="28"/>
        <v>45799</v>
      </c>
      <c r="D514" s="28">
        <v>32</v>
      </c>
    </row>
    <row r="515" spans="1:4" x14ac:dyDescent="0.35">
      <c r="A515" s="10" t="s">
        <v>24</v>
      </c>
      <c r="B515" s="10" t="s">
        <v>74</v>
      </c>
      <c r="C515" s="18">
        <f t="shared" si="28"/>
        <v>45806</v>
      </c>
      <c r="D515" s="27">
        <v>2</v>
      </c>
    </row>
    <row r="516" spans="1:4" x14ac:dyDescent="0.35">
      <c r="A516" s="17" t="s">
        <v>24</v>
      </c>
      <c r="B516" s="17" t="s">
        <v>74</v>
      </c>
      <c r="C516" s="19">
        <f t="shared" si="28"/>
        <v>45813</v>
      </c>
      <c r="D516" s="28">
        <v>4</v>
      </c>
    </row>
    <row r="517" spans="1:4" x14ac:dyDescent="0.35">
      <c r="A517" s="10" t="s">
        <v>24</v>
      </c>
      <c r="B517" s="10" t="s">
        <v>74</v>
      </c>
      <c r="C517" s="18">
        <f t="shared" si="28"/>
        <v>45820</v>
      </c>
      <c r="D517" s="27">
        <v>0</v>
      </c>
    </row>
    <row r="518" spans="1:4" x14ac:dyDescent="0.35">
      <c r="A518" s="17" t="s">
        <v>24</v>
      </c>
      <c r="B518" s="17" t="s">
        <v>74</v>
      </c>
      <c r="C518" s="19">
        <f t="shared" si="28"/>
        <v>45827</v>
      </c>
      <c r="D518" s="28">
        <v>6</v>
      </c>
    </row>
    <row r="519" spans="1:4" x14ac:dyDescent="0.35">
      <c r="A519" s="10" t="s">
        <v>24</v>
      </c>
      <c r="B519" s="10" t="s">
        <v>74</v>
      </c>
      <c r="C519" s="18">
        <f t="shared" si="28"/>
        <v>45834</v>
      </c>
      <c r="D519" s="27">
        <v>0</v>
      </c>
    </row>
    <row r="520" spans="1:4" x14ac:dyDescent="0.35">
      <c r="A520" s="17" t="s">
        <v>24</v>
      </c>
      <c r="B520" s="17" t="s">
        <v>74</v>
      </c>
      <c r="C520" s="19">
        <f t="shared" si="28"/>
        <v>45841</v>
      </c>
      <c r="D520" s="28">
        <v>5</v>
      </c>
    </row>
    <row r="521" spans="1:4" x14ac:dyDescent="0.35">
      <c r="A521" s="10" t="s">
        <v>24</v>
      </c>
      <c r="B521" s="10" t="s">
        <v>74</v>
      </c>
      <c r="C521" s="18">
        <f t="shared" si="28"/>
        <v>45848</v>
      </c>
      <c r="D521" s="27">
        <v>2</v>
      </c>
    </row>
    <row r="522" spans="1:4" x14ac:dyDescent="0.35">
      <c r="A522" s="17" t="s">
        <v>24</v>
      </c>
      <c r="B522" s="17" t="s">
        <v>74</v>
      </c>
      <c r="C522" s="19">
        <f t="shared" si="28"/>
        <v>45855</v>
      </c>
      <c r="D522" s="28">
        <v>3</v>
      </c>
    </row>
    <row r="523" spans="1:4" x14ac:dyDescent="0.35">
      <c r="A523" s="10" t="s">
        <v>24</v>
      </c>
      <c r="B523" s="10" t="s">
        <v>74</v>
      </c>
      <c r="C523" s="18">
        <f t="shared" si="28"/>
        <v>45862</v>
      </c>
      <c r="D523" s="27">
        <v>4</v>
      </c>
    </row>
    <row r="524" spans="1:4" x14ac:dyDescent="0.35">
      <c r="A524" s="17" t="s">
        <v>24</v>
      </c>
      <c r="B524" s="17" t="s">
        <v>74</v>
      </c>
      <c r="C524" s="19">
        <f t="shared" si="28"/>
        <v>45869</v>
      </c>
      <c r="D524" s="28">
        <v>0</v>
      </c>
    </row>
    <row r="525" spans="1:4" x14ac:dyDescent="0.35">
      <c r="A525" s="10" t="s">
        <v>64</v>
      </c>
      <c r="B525" s="10" t="s">
        <v>93</v>
      </c>
      <c r="C525" s="18">
        <v>45750</v>
      </c>
      <c r="D525" s="27">
        <v>0</v>
      </c>
    </row>
    <row r="526" spans="1:4" x14ac:dyDescent="0.35">
      <c r="A526" s="17" t="s">
        <v>64</v>
      </c>
      <c r="B526" s="17" t="s">
        <v>93</v>
      </c>
      <c r="C526" s="19">
        <f>+C525+7</f>
        <v>45757</v>
      </c>
      <c r="D526" s="28">
        <v>0</v>
      </c>
    </row>
    <row r="527" spans="1:4" x14ac:dyDescent="0.35">
      <c r="A527" s="10" t="s">
        <v>64</v>
      </c>
      <c r="B527" s="10" t="s">
        <v>93</v>
      </c>
      <c r="C527" s="18">
        <f t="shared" ref="C527:C542" si="29">+C526+7</f>
        <v>45764</v>
      </c>
      <c r="D527" s="27">
        <v>1</v>
      </c>
    </row>
    <row r="528" spans="1:4" x14ac:dyDescent="0.35">
      <c r="A528" s="17" t="s">
        <v>64</v>
      </c>
      <c r="B528" s="17" t="s">
        <v>93</v>
      </c>
      <c r="C528" s="19">
        <f t="shared" si="29"/>
        <v>45771</v>
      </c>
      <c r="D528" s="28">
        <v>0</v>
      </c>
    </row>
    <row r="529" spans="1:4" x14ac:dyDescent="0.35">
      <c r="A529" s="10" t="s">
        <v>64</v>
      </c>
      <c r="B529" s="10" t="s">
        <v>93</v>
      </c>
      <c r="C529" s="18">
        <f t="shared" si="29"/>
        <v>45778</v>
      </c>
      <c r="D529" s="27">
        <v>5</v>
      </c>
    </row>
    <row r="530" spans="1:4" x14ac:dyDescent="0.35">
      <c r="A530" s="17" t="s">
        <v>64</v>
      </c>
      <c r="B530" s="17" t="s">
        <v>93</v>
      </c>
      <c r="C530" s="19">
        <f t="shared" si="29"/>
        <v>45785</v>
      </c>
      <c r="D530" s="28">
        <v>6</v>
      </c>
    </row>
    <row r="531" spans="1:4" x14ac:dyDescent="0.35">
      <c r="A531" s="10" t="s">
        <v>64</v>
      </c>
      <c r="B531" s="10" t="s">
        <v>93</v>
      </c>
      <c r="C531" s="18">
        <f t="shared" si="29"/>
        <v>45792</v>
      </c>
      <c r="D531" s="27">
        <v>9</v>
      </c>
    </row>
    <row r="532" spans="1:4" x14ac:dyDescent="0.35">
      <c r="A532" s="17" t="s">
        <v>64</v>
      </c>
      <c r="B532" s="17" t="s">
        <v>93</v>
      </c>
      <c r="C532" s="19">
        <f t="shared" si="29"/>
        <v>45799</v>
      </c>
      <c r="D532" s="28">
        <v>2</v>
      </c>
    </row>
    <row r="533" spans="1:4" x14ac:dyDescent="0.35">
      <c r="A533" s="10" t="s">
        <v>64</v>
      </c>
      <c r="B533" s="10" t="s">
        <v>93</v>
      </c>
      <c r="C533" s="18">
        <f t="shared" si="29"/>
        <v>45806</v>
      </c>
      <c r="D533" s="27">
        <v>1</v>
      </c>
    </row>
    <row r="534" spans="1:4" x14ac:dyDescent="0.35">
      <c r="A534" s="17" t="s">
        <v>64</v>
      </c>
      <c r="B534" s="17" t="s">
        <v>93</v>
      </c>
      <c r="C534" s="19">
        <f t="shared" si="29"/>
        <v>45813</v>
      </c>
      <c r="D534" s="28">
        <v>0</v>
      </c>
    </row>
    <row r="535" spans="1:4" x14ac:dyDescent="0.35">
      <c r="A535" s="10" t="s">
        <v>64</v>
      </c>
      <c r="B535" s="10" t="s">
        <v>93</v>
      </c>
      <c r="C535" s="18">
        <f t="shared" si="29"/>
        <v>45820</v>
      </c>
      <c r="D535" s="27">
        <v>13</v>
      </c>
    </row>
    <row r="536" spans="1:4" x14ac:dyDescent="0.35">
      <c r="A536" s="17" t="s">
        <v>64</v>
      </c>
      <c r="B536" s="17" t="s">
        <v>93</v>
      </c>
      <c r="C536" s="19">
        <f t="shared" si="29"/>
        <v>45827</v>
      </c>
      <c r="D536" s="28"/>
    </row>
    <row r="537" spans="1:4" x14ac:dyDescent="0.35">
      <c r="A537" s="10" t="s">
        <v>64</v>
      </c>
      <c r="B537" s="10" t="s">
        <v>93</v>
      </c>
      <c r="C537" s="18">
        <f t="shared" si="29"/>
        <v>45834</v>
      </c>
      <c r="D537" s="27">
        <v>19</v>
      </c>
    </row>
    <row r="538" spans="1:4" x14ac:dyDescent="0.35">
      <c r="A538" s="17" t="s">
        <v>64</v>
      </c>
      <c r="B538" s="17" t="s">
        <v>93</v>
      </c>
      <c r="C538" s="19">
        <f t="shared" si="29"/>
        <v>45841</v>
      </c>
      <c r="D538" s="28"/>
    </row>
    <row r="539" spans="1:4" x14ac:dyDescent="0.35">
      <c r="A539" s="10" t="s">
        <v>64</v>
      </c>
      <c r="B539" s="10" t="s">
        <v>93</v>
      </c>
      <c r="C539" s="18">
        <f t="shared" si="29"/>
        <v>45848</v>
      </c>
      <c r="D539" s="27">
        <v>17</v>
      </c>
    </row>
    <row r="540" spans="1:4" x14ac:dyDescent="0.35">
      <c r="A540" s="17" t="s">
        <v>64</v>
      </c>
      <c r="B540" s="17" t="s">
        <v>93</v>
      </c>
      <c r="C540" s="19">
        <f t="shared" si="29"/>
        <v>45855</v>
      </c>
      <c r="D540" s="28">
        <v>0</v>
      </c>
    </row>
    <row r="541" spans="1:4" x14ac:dyDescent="0.35">
      <c r="A541" s="10" t="s">
        <v>64</v>
      </c>
      <c r="B541" s="10" t="s">
        <v>93</v>
      </c>
      <c r="C541" s="18">
        <f t="shared" si="29"/>
        <v>45862</v>
      </c>
      <c r="D541" s="27">
        <v>2</v>
      </c>
    </row>
    <row r="542" spans="1:4" x14ac:dyDescent="0.35">
      <c r="A542" s="17" t="s">
        <v>64</v>
      </c>
      <c r="B542" s="17" t="s">
        <v>93</v>
      </c>
      <c r="C542" s="19">
        <f t="shared" si="29"/>
        <v>45869</v>
      </c>
      <c r="D542" s="28">
        <v>0</v>
      </c>
    </row>
    <row r="543" spans="1:4" x14ac:dyDescent="0.35">
      <c r="A543" s="10" t="s">
        <v>63</v>
      </c>
      <c r="B543" s="10" t="s">
        <v>129</v>
      </c>
      <c r="C543" s="18">
        <v>45750</v>
      </c>
      <c r="D543" s="27"/>
    </row>
    <row r="544" spans="1:4" x14ac:dyDescent="0.35">
      <c r="A544" s="17" t="s">
        <v>63</v>
      </c>
      <c r="B544" s="17" t="s">
        <v>129</v>
      </c>
      <c r="C544" s="19">
        <f>+C543+7</f>
        <v>45757</v>
      </c>
      <c r="D544" s="28"/>
    </row>
    <row r="545" spans="1:4" x14ac:dyDescent="0.35">
      <c r="A545" s="10" t="s">
        <v>63</v>
      </c>
      <c r="B545" s="10" t="s">
        <v>129</v>
      </c>
      <c r="C545" s="18">
        <f t="shared" ref="C545:C560" si="30">+C544+7</f>
        <v>45764</v>
      </c>
      <c r="D545" s="27">
        <v>0</v>
      </c>
    </row>
    <row r="546" spans="1:4" x14ac:dyDescent="0.35">
      <c r="A546" s="17" t="s">
        <v>63</v>
      </c>
      <c r="B546" s="17" t="s">
        <v>129</v>
      </c>
      <c r="C546" s="19">
        <f t="shared" si="30"/>
        <v>45771</v>
      </c>
      <c r="D546" s="28">
        <v>6</v>
      </c>
    </row>
    <row r="547" spans="1:4" x14ac:dyDescent="0.35">
      <c r="A547" s="10" t="s">
        <v>63</v>
      </c>
      <c r="B547" s="10" t="s">
        <v>129</v>
      </c>
      <c r="C547" s="18">
        <f t="shared" si="30"/>
        <v>45778</v>
      </c>
      <c r="D547" s="27">
        <v>0</v>
      </c>
    </row>
    <row r="548" spans="1:4" x14ac:dyDescent="0.35">
      <c r="A548" s="17" t="s">
        <v>63</v>
      </c>
      <c r="B548" s="17" t="s">
        <v>129</v>
      </c>
      <c r="C548" s="19">
        <f t="shared" si="30"/>
        <v>45785</v>
      </c>
      <c r="D548" s="28">
        <v>0</v>
      </c>
    </row>
    <row r="549" spans="1:4" x14ac:dyDescent="0.35">
      <c r="A549" s="10" t="s">
        <v>63</v>
      </c>
      <c r="B549" s="10" t="s">
        <v>129</v>
      </c>
      <c r="C549" s="18">
        <f t="shared" si="30"/>
        <v>45792</v>
      </c>
      <c r="D549" s="27"/>
    </row>
    <row r="550" spans="1:4" x14ac:dyDescent="0.35">
      <c r="A550" s="17" t="s">
        <v>63</v>
      </c>
      <c r="B550" s="17" t="s">
        <v>129</v>
      </c>
      <c r="C550" s="19">
        <f t="shared" si="30"/>
        <v>45799</v>
      </c>
      <c r="D550" s="28">
        <v>0</v>
      </c>
    </row>
    <row r="551" spans="1:4" x14ac:dyDescent="0.35">
      <c r="A551" s="10" t="s">
        <v>63</v>
      </c>
      <c r="B551" s="10" t="s">
        <v>129</v>
      </c>
      <c r="C551" s="18">
        <f t="shared" si="30"/>
        <v>45806</v>
      </c>
      <c r="D551" s="27">
        <v>0</v>
      </c>
    </row>
    <row r="552" spans="1:4" x14ac:dyDescent="0.35">
      <c r="A552" s="17" t="s">
        <v>63</v>
      </c>
      <c r="B552" s="17" t="s">
        <v>129</v>
      </c>
      <c r="C552" s="19">
        <f t="shared" si="30"/>
        <v>45813</v>
      </c>
      <c r="D552" s="28">
        <v>0</v>
      </c>
    </row>
    <row r="553" spans="1:4" x14ac:dyDescent="0.35">
      <c r="A553" s="10" t="s">
        <v>63</v>
      </c>
      <c r="B553" s="10" t="s">
        <v>129</v>
      </c>
      <c r="C553" s="18">
        <f t="shared" si="30"/>
        <v>45820</v>
      </c>
      <c r="D553" s="27"/>
    </row>
    <row r="554" spans="1:4" x14ac:dyDescent="0.35">
      <c r="A554" s="17" t="s">
        <v>63</v>
      </c>
      <c r="B554" s="17" t="s">
        <v>129</v>
      </c>
      <c r="C554" s="19">
        <f t="shared" si="30"/>
        <v>45827</v>
      </c>
      <c r="D554" s="28">
        <v>4</v>
      </c>
    </row>
    <row r="555" spans="1:4" x14ac:dyDescent="0.35">
      <c r="A555" s="10" t="s">
        <v>63</v>
      </c>
      <c r="B555" s="10" t="s">
        <v>129</v>
      </c>
      <c r="C555" s="18">
        <f t="shared" si="30"/>
        <v>45834</v>
      </c>
      <c r="D555" s="27">
        <v>3</v>
      </c>
    </row>
    <row r="556" spans="1:4" x14ac:dyDescent="0.35">
      <c r="A556" s="17" t="s">
        <v>63</v>
      </c>
      <c r="B556" s="17" t="s">
        <v>129</v>
      </c>
      <c r="C556" s="19">
        <f t="shared" si="30"/>
        <v>45841</v>
      </c>
      <c r="D556" s="28"/>
    </row>
    <row r="557" spans="1:4" x14ac:dyDescent="0.35">
      <c r="A557" s="10" t="s">
        <v>63</v>
      </c>
      <c r="B557" s="10" t="s">
        <v>129</v>
      </c>
      <c r="C557" s="18">
        <f t="shared" si="30"/>
        <v>45848</v>
      </c>
      <c r="D557" s="27">
        <v>2</v>
      </c>
    </row>
    <row r="558" spans="1:4" x14ac:dyDescent="0.35">
      <c r="A558" s="17" t="s">
        <v>63</v>
      </c>
      <c r="B558" s="17" t="s">
        <v>129</v>
      </c>
      <c r="C558" s="19">
        <f t="shared" si="30"/>
        <v>45855</v>
      </c>
      <c r="D558" s="28"/>
    </row>
    <row r="559" spans="1:4" x14ac:dyDescent="0.35">
      <c r="A559" s="10" t="s">
        <v>63</v>
      </c>
      <c r="B559" s="10" t="s">
        <v>129</v>
      </c>
      <c r="C559" s="18">
        <f t="shared" si="30"/>
        <v>45862</v>
      </c>
      <c r="D559" s="27">
        <v>1</v>
      </c>
    </row>
    <row r="560" spans="1:4" x14ac:dyDescent="0.35">
      <c r="A560" s="17" t="s">
        <v>63</v>
      </c>
      <c r="B560" s="17" t="s">
        <v>129</v>
      </c>
      <c r="C560" s="19">
        <f t="shared" si="30"/>
        <v>45869</v>
      </c>
      <c r="D560" s="28">
        <v>0</v>
      </c>
    </row>
    <row r="561" spans="1:4" x14ac:dyDescent="0.35">
      <c r="A561" s="10" t="s">
        <v>19</v>
      </c>
      <c r="B561" s="10" t="s">
        <v>88</v>
      </c>
      <c r="C561" s="18">
        <v>45750</v>
      </c>
      <c r="D561" s="27">
        <v>0</v>
      </c>
    </row>
    <row r="562" spans="1:4" x14ac:dyDescent="0.35">
      <c r="A562" s="17" t="s">
        <v>19</v>
      </c>
      <c r="B562" s="17" t="s">
        <v>88</v>
      </c>
      <c r="C562" s="19">
        <f>+C561+7</f>
        <v>45757</v>
      </c>
      <c r="D562" s="28">
        <v>0</v>
      </c>
    </row>
    <row r="563" spans="1:4" s="2" customFormat="1" x14ac:dyDescent="0.35">
      <c r="A563" s="10" t="s">
        <v>19</v>
      </c>
      <c r="B563" s="10" t="s">
        <v>88</v>
      </c>
      <c r="C563" s="18">
        <f t="shared" ref="C563:C578" si="31">+C562+7</f>
        <v>45764</v>
      </c>
      <c r="D563" s="27"/>
    </row>
    <row r="564" spans="1:4" s="2" customFormat="1" x14ac:dyDescent="0.35">
      <c r="A564" s="17" t="s">
        <v>19</v>
      </c>
      <c r="B564" s="17" t="s">
        <v>88</v>
      </c>
      <c r="C564" s="19">
        <f t="shared" si="31"/>
        <v>45771</v>
      </c>
      <c r="D564" s="28">
        <v>35</v>
      </c>
    </row>
    <row r="565" spans="1:4" s="2" customFormat="1" x14ac:dyDescent="0.35">
      <c r="A565" s="10" t="s">
        <v>19</v>
      </c>
      <c r="B565" s="10" t="s">
        <v>88</v>
      </c>
      <c r="C565" s="18">
        <f t="shared" si="31"/>
        <v>45778</v>
      </c>
      <c r="D565" s="27">
        <v>157</v>
      </c>
    </row>
    <row r="566" spans="1:4" s="2" customFormat="1" x14ac:dyDescent="0.35">
      <c r="A566" s="17" t="s">
        <v>19</v>
      </c>
      <c r="B566" s="17" t="s">
        <v>88</v>
      </c>
      <c r="C566" s="19">
        <f t="shared" si="31"/>
        <v>45785</v>
      </c>
      <c r="D566" s="28"/>
    </row>
    <row r="567" spans="1:4" x14ac:dyDescent="0.35">
      <c r="A567" s="10" t="s">
        <v>19</v>
      </c>
      <c r="B567" s="10" t="s">
        <v>88</v>
      </c>
      <c r="C567" s="18">
        <f t="shared" si="31"/>
        <v>45792</v>
      </c>
      <c r="D567" s="27">
        <v>55</v>
      </c>
    </row>
    <row r="568" spans="1:4" x14ac:dyDescent="0.35">
      <c r="A568" s="17" t="s">
        <v>19</v>
      </c>
      <c r="B568" s="17" t="s">
        <v>88</v>
      </c>
      <c r="C568" s="19">
        <f t="shared" si="31"/>
        <v>45799</v>
      </c>
      <c r="D568" s="28"/>
    </row>
    <row r="569" spans="1:4" x14ac:dyDescent="0.35">
      <c r="A569" s="10" t="s">
        <v>19</v>
      </c>
      <c r="B569" s="10" t="s">
        <v>88</v>
      </c>
      <c r="C569" s="18">
        <f t="shared" si="31"/>
        <v>45806</v>
      </c>
      <c r="D569" s="27"/>
    </row>
    <row r="570" spans="1:4" x14ac:dyDescent="0.35">
      <c r="A570" s="17" t="s">
        <v>19</v>
      </c>
      <c r="B570" s="17" t="s">
        <v>88</v>
      </c>
      <c r="C570" s="19">
        <f t="shared" si="31"/>
        <v>45813</v>
      </c>
      <c r="D570" s="28"/>
    </row>
    <row r="571" spans="1:4" x14ac:dyDescent="0.35">
      <c r="A571" s="10" t="s">
        <v>19</v>
      </c>
      <c r="B571" s="10" t="s">
        <v>88</v>
      </c>
      <c r="C571" s="18">
        <f t="shared" si="31"/>
        <v>45820</v>
      </c>
      <c r="D571" s="27"/>
    </row>
    <row r="572" spans="1:4" x14ac:dyDescent="0.35">
      <c r="A572" s="17" t="s">
        <v>19</v>
      </c>
      <c r="B572" s="17" t="s">
        <v>88</v>
      </c>
      <c r="C572" s="19">
        <f t="shared" si="31"/>
        <v>45827</v>
      </c>
      <c r="D572" s="28"/>
    </row>
    <row r="573" spans="1:4" x14ac:dyDescent="0.35">
      <c r="A573" s="10" t="s">
        <v>19</v>
      </c>
      <c r="B573" s="10" t="s">
        <v>88</v>
      </c>
      <c r="C573" s="18">
        <f t="shared" si="31"/>
        <v>45834</v>
      </c>
      <c r="D573" s="27"/>
    </row>
    <row r="574" spans="1:4" x14ac:dyDescent="0.35">
      <c r="A574" s="17" t="s">
        <v>19</v>
      </c>
      <c r="B574" s="17" t="s">
        <v>88</v>
      </c>
      <c r="C574" s="19">
        <f t="shared" si="31"/>
        <v>45841</v>
      </c>
      <c r="D574" s="28"/>
    </row>
    <row r="575" spans="1:4" x14ac:dyDescent="0.35">
      <c r="A575" s="10" t="s">
        <v>19</v>
      </c>
      <c r="B575" s="10" t="s">
        <v>88</v>
      </c>
      <c r="C575" s="18">
        <f t="shared" si="31"/>
        <v>45848</v>
      </c>
      <c r="D575" s="27"/>
    </row>
    <row r="576" spans="1:4" x14ac:dyDescent="0.35">
      <c r="A576" s="17" t="s">
        <v>19</v>
      </c>
      <c r="B576" s="17" t="s">
        <v>88</v>
      </c>
      <c r="C576" s="19">
        <f t="shared" si="31"/>
        <v>45855</v>
      </c>
      <c r="D576" s="28"/>
    </row>
    <row r="577" spans="1:4" x14ac:dyDescent="0.35">
      <c r="A577" s="10" t="s">
        <v>19</v>
      </c>
      <c r="B577" s="10" t="s">
        <v>88</v>
      </c>
      <c r="C577" s="18">
        <f t="shared" si="31"/>
        <v>45862</v>
      </c>
      <c r="D577" s="27"/>
    </row>
    <row r="578" spans="1:4" x14ac:dyDescent="0.35">
      <c r="A578" s="17" t="s">
        <v>19</v>
      </c>
      <c r="B578" s="17" t="s">
        <v>88</v>
      </c>
      <c r="C578" s="19">
        <f t="shared" si="31"/>
        <v>45869</v>
      </c>
      <c r="D578" s="28"/>
    </row>
    <row r="579" spans="1:4" x14ac:dyDescent="0.35">
      <c r="A579" s="10" t="s">
        <v>19</v>
      </c>
      <c r="B579" s="10" t="s">
        <v>112</v>
      </c>
      <c r="C579" s="18">
        <v>45750</v>
      </c>
      <c r="D579" s="27">
        <v>0</v>
      </c>
    </row>
    <row r="580" spans="1:4" x14ac:dyDescent="0.35">
      <c r="A580" s="17" t="s">
        <v>19</v>
      </c>
      <c r="B580" s="17" t="s">
        <v>112</v>
      </c>
      <c r="C580" s="19">
        <f>+C579+7</f>
        <v>45757</v>
      </c>
      <c r="D580" s="28">
        <v>0</v>
      </c>
    </row>
    <row r="581" spans="1:4" x14ac:dyDescent="0.35">
      <c r="A581" s="10" t="s">
        <v>19</v>
      </c>
      <c r="B581" s="10" t="s">
        <v>112</v>
      </c>
      <c r="C581" s="18">
        <f t="shared" ref="C581:C596" si="32">+C580+7</f>
        <v>45764</v>
      </c>
      <c r="D581" s="27">
        <v>0</v>
      </c>
    </row>
    <row r="582" spans="1:4" x14ac:dyDescent="0.35">
      <c r="A582" s="17" t="s">
        <v>19</v>
      </c>
      <c r="B582" s="17" t="s">
        <v>112</v>
      </c>
      <c r="C582" s="19">
        <f t="shared" si="32"/>
        <v>45771</v>
      </c>
      <c r="D582" s="28">
        <v>12</v>
      </c>
    </row>
    <row r="583" spans="1:4" x14ac:dyDescent="0.35">
      <c r="A583" s="10" t="s">
        <v>19</v>
      </c>
      <c r="B583" s="10" t="s">
        <v>112</v>
      </c>
      <c r="C583" s="18">
        <f t="shared" si="32"/>
        <v>45778</v>
      </c>
      <c r="D583" s="27">
        <v>1</v>
      </c>
    </row>
    <row r="584" spans="1:4" x14ac:dyDescent="0.35">
      <c r="A584" s="17" t="s">
        <v>19</v>
      </c>
      <c r="B584" s="17" t="s">
        <v>112</v>
      </c>
      <c r="C584" s="19">
        <f t="shared" si="32"/>
        <v>45785</v>
      </c>
      <c r="D584" s="28">
        <v>0</v>
      </c>
    </row>
    <row r="585" spans="1:4" x14ac:dyDescent="0.35">
      <c r="A585" s="10" t="s">
        <v>19</v>
      </c>
      <c r="B585" s="10" t="s">
        <v>112</v>
      </c>
      <c r="C585" s="18">
        <f t="shared" si="32"/>
        <v>45792</v>
      </c>
      <c r="D585" s="27">
        <v>0</v>
      </c>
    </row>
    <row r="586" spans="1:4" x14ac:dyDescent="0.35">
      <c r="A586" s="17" t="s">
        <v>19</v>
      </c>
      <c r="B586" s="17" t="s">
        <v>112</v>
      </c>
      <c r="C586" s="19">
        <f t="shared" si="32"/>
        <v>45799</v>
      </c>
      <c r="D586" s="28">
        <v>0</v>
      </c>
    </row>
    <row r="587" spans="1:4" x14ac:dyDescent="0.35">
      <c r="A587" s="10" t="s">
        <v>19</v>
      </c>
      <c r="B587" s="10" t="s">
        <v>112</v>
      </c>
      <c r="C587" s="18">
        <f t="shared" si="32"/>
        <v>45806</v>
      </c>
      <c r="D587" s="27"/>
    </row>
    <row r="588" spans="1:4" x14ac:dyDescent="0.35">
      <c r="A588" s="17" t="s">
        <v>19</v>
      </c>
      <c r="B588" s="17" t="s">
        <v>112</v>
      </c>
      <c r="C588" s="19">
        <f t="shared" si="32"/>
        <v>45813</v>
      </c>
      <c r="D588" s="28"/>
    </row>
    <row r="589" spans="1:4" x14ac:dyDescent="0.35">
      <c r="A589" s="10" t="s">
        <v>19</v>
      </c>
      <c r="B589" s="10" t="s">
        <v>112</v>
      </c>
      <c r="C589" s="18">
        <f t="shared" si="32"/>
        <v>45820</v>
      </c>
      <c r="D589" s="27"/>
    </row>
    <row r="590" spans="1:4" x14ac:dyDescent="0.35">
      <c r="A590" s="17" t="s">
        <v>19</v>
      </c>
      <c r="B590" s="17" t="s">
        <v>112</v>
      </c>
      <c r="C590" s="19">
        <f t="shared" si="32"/>
        <v>45827</v>
      </c>
      <c r="D590" s="28"/>
    </row>
    <row r="591" spans="1:4" x14ac:dyDescent="0.35">
      <c r="A591" s="10" t="s">
        <v>19</v>
      </c>
      <c r="B591" s="10" t="s">
        <v>112</v>
      </c>
      <c r="C591" s="18">
        <f t="shared" si="32"/>
        <v>45834</v>
      </c>
      <c r="D591" s="27"/>
    </row>
    <row r="592" spans="1:4" x14ac:dyDescent="0.35">
      <c r="A592" s="17" t="s">
        <v>19</v>
      </c>
      <c r="B592" s="17" t="s">
        <v>112</v>
      </c>
      <c r="C592" s="19">
        <f t="shared" si="32"/>
        <v>45841</v>
      </c>
      <c r="D592" s="28"/>
    </row>
    <row r="593" spans="1:4" x14ac:dyDescent="0.35">
      <c r="A593" s="10" t="s">
        <v>19</v>
      </c>
      <c r="B593" s="10" t="s">
        <v>112</v>
      </c>
      <c r="C593" s="18">
        <f t="shared" si="32"/>
        <v>45848</v>
      </c>
      <c r="D593" s="27"/>
    </row>
    <row r="594" spans="1:4" x14ac:dyDescent="0.35">
      <c r="A594" s="17" t="s">
        <v>19</v>
      </c>
      <c r="B594" s="17" t="s">
        <v>112</v>
      </c>
      <c r="C594" s="19">
        <f t="shared" si="32"/>
        <v>45855</v>
      </c>
      <c r="D594" s="28">
        <v>0</v>
      </c>
    </row>
    <row r="595" spans="1:4" x14ac:dyDescent="0.35">
      <c r="A595" s="10" t="s">
        <v>19</v>
      </c>
      <c r="B595" s="10" t="s">
        <v>112</v>
      </c>
      <c r="C595" s="18">
        <f t="shared" si="32"/>
        <v>45862</v>
      </c>
      <c r="D595" s="27"/>
    </row>
    <row r="596" spans="1:4" x14ac:dyDescent="0.35">
      <c r="A596" s="17" t="s">
        <v>19</v>
      </c>
      <c r="B596" s="17" t="s">
        <v>112</v>
      </c>
      <c r="C596" s="19">
        <f t="shared" si="32"/>
        <v>45869</v>
      </c>
      <c r="D596" s="28"/>
    </row>
    <row r="597" spans="1:4" x14ac:dyDescent="0.35">
      <c r="A597" s="10" t="s">
        <v>19</v>
      </c>
      <c r="B597" s="10" t="s">
        <v>119</v>
      </c>
      <c r="C597" s="18">
        <v>45750</v>
      </c>
      <c r="D597" s="27"/>
    </row>
    <row r="598" spans="1:4" x14ac:dyDescent="0.35">
      <c r="A598" s="17" t="s">
        <v>19</v>
      </c>
      <c r="B598" s="17" t="s">
        <v>119</v>
      </c>
      <c r="C598" s="19">
        <f>+C597+7</f>
        <v>45757</v>
      </c>
      <c r="D598" s="28">
        <v>0</v>
      </c>
    </row>
    <row r="599" spans="1:4" x14ac:dyDescent="0.35">
      <c r="A599" s="10" t="s">
        <v>19</v>
      </c>
      <c r="B599" s="10" t="s">
        <v>119</v>
      </c>
      <c r="C599" s="18">
        <f t="shared" ref="C599:C614" si="33">+C598+7</f>
        <v>45764</v>
      </c>
      <c r="D599" s="27">
        <v>1</v>
      </c>
    </row>
    <row r="600" spans="1:4" x14ac:dyDescent="0.35">
      <c r="A600" s="17" t="s">
        <v>19</v>
      </c>
      <c r="B600" s="17" t="s">
        <v>119</v>
      </c>
      <c r="C600" s="19">
        <f t="shared" si="33"/>
        <v>45771</v>
      </c>
      <c r="D600" s="28">
        <v>35</v>
      </c>
    </row>
    <row r="601" spans="1:4" x14ac:dyDescent="0.35">
      <c r="A601" s="10" t="s">
        <v>19</v>
      </c>
      <c r="B601" s="10" t="s">
        <v>119</v>
      </c>
      <c r="C601" s="18">
        <f t="shared" si="33"/>
        <v>45778</v>
      </c>
      <c r="D601" s="27">
        <v>18</v>
      </c>
    </row>
    <row r="602" spans="1:4" x14ac:dyDescent="0.35">
      <c r="A602" s="17" t="s">
        <v>19</v>
      </c>
      <c r="B602" s="17" t="s">
        <v>119</v>
      </c>
      <c r="C602" s="19">
        <f t="shared" si="33"/>
        <v>45785</v>
      </c>
      <c r="D602" s="28">
        <v>1</v>
      </c>
    </row>
    <row r="603" spans="1:4" x14ac:dyDescent="0.35">
      <c r="A603" s="10" t="s">
        <v>19</v>
      </c>
      <c r="B603" s="10" t="s">
        <v>119</v>
      </c>
      <c r="C603" s="18">
        <f t="shared" si="33"/>
        <v>45792</v>
      </c>
      <c r="D603" s="27">
        <v>1</v>
      </c>
    </row>
    <row r="604" spans="1:4" x14ac:dyDescent="0.35">
      <c r="A604" s="17" t="s">
        <v>19</v>
      </c>
      <c r="B604" s="17" t="s">
        <v>119</v>
      </c>
      <c r="C604" s="19">
        <f t="shared" si="33"/>
        <v>45799</v>
      </c>
      <c r="D604" s="28"/>
    </row>
    <row r="605" spans="1:4" x14ac:dyDescent="0.35">
      <c r="A605" s="10" t="s">
        <v>19</v>
      </c>
      <c r="B605" s="10" t="s">
        <v>119</v>
      </c>
      <c r="C605" s="18">
        <f t="shared" si="33"/>
        <v>45806</v>
      </c>
      <c r="D605" s="27">
        <v>15</v>
      </c>
    </row>
    <row r="606" spans="1:4" x14ac:dyDescent="0.35">
      <c r="A606" s="17" t="s">
        <v>19</v>
      </c>
      <c r="B606" s="17" t="s">
        <v>119</v>
      </c>
      <c r="C606" s="19">
        <f t="shared" si="33"/>
        <v>45813</v>
      </c>
      <c r="D606" s="28">
        <v>0</v>
      </c>
    </row>
    <row r="607" spans="1:4" x14ac:dyDescent="0.35">
      <c r="A607" s="10" t="s">
        <v>19</v>
      </c>
      <c r="B607" s="10" t="s">
        <v>119</v>
      </c>
      <c r="C607" s="18">
        <f t="shared" si="33"/>
        <v>45820</v>
      </c>
      <c r="D607" s="27"/>
    </row>
    <row r="608" spans="1:4" x14ac:dyDescent="0.35">
      <c r="A608" s="17" t="s">
        <v>19</v>
      </c>
      <c r="B608" s="17" t="s">
        <v>119</v>
      </c>
      <c r="C608" s="19">
        <f t="shared" si="33"/>
        <v>45827</v>
      </c>
      <c r="D608" s="28">
        <v>1</v>
      </c>
    </row>
    <row r="609" spans="1:4" x14ac:dyDescent="0.35">
      <c r="A609" s="10" t="s">
        <v>19</v>
      </c>
      <c r="B609" s="10" t="s">
        <v>119</v>
      </c>
      <c r="C609" s="18">
        <f t="shared" si="33"/>
        <v>45834</v>
      </c>
      <c r="D609" s="27"/>
    </row>
    <row r="610" spans="1:4" x14ac:dyDescent="0.35">
      <c r="A610" s="17" t="s">
        <v>19</v>
      </c>
      <c r="B610" s="17" t="s">
        <v>119</v>
      </c>
      <c r="C610" s="19">
        <f t="shared" si="33"/>
        <v>45841</v>
      </c>
      <c r="D610" s="28"/>
    </row>
    <row r="611" spans="1:4" x14ac:dyDescent="0.35">
      <c r="A611" s="10" t="s">
        <v>19</v>
      </c>
      <c r="B611" s="10" t="s">
        <v>119</v>
      </c>
      <c r="C611" s="18">
        <f t="shared" si="33"/>
        <v>45848</v>
      </c>
      <c r="D611" s="27"/>
    </row>
    <row r="612" spans="1:4" x14ac:dyDescent="0.35">
      <c r="A612" s="17" t="s">
        <v>19</v>
      </c>
      <c r="B612" s="17" t="s">
        <v>119</v>
      </c>
      <c r="C612" s="19">
        <f t="shared" si="33"/>
        <v>45855</v>
      </c>
      <c r="D612" s="28"/>
    </row>
    <row r="613" spans="1:4" x14ac:dyDescent="0.35">
      <c r="A613" s="10" t="s">
        <v>19</v>
      </c>
      <c r="B613" s="10" t="s">
        <v>119</v>
      </c>
      <c r="C613" s="18">
        <f t="shared" si="33"/>
        <v>45862</v>
      </c>
      <c r="D613" s="27">
        <v>0</v>
      </c>
    </row>
    <row r="614" spans="1:4" x14ac:dyDescent="0.35">
      <c r="A614" s="17" t="s">
        <v>19</v>
      </c>
      <c r="B614" s="17" t="s">
        <v>119</v>
      </c>
      <c r="C614" s="19">
        <f t="shared" si="33"/>
        <v>45869</v>
      </c>
      <c r="D614" s="28"/>
    </row>
    <row r="615" spans="1:4" x14ac:dyDescent="0.35">
      <c r="A615" s="10" t="s">
        <v>19</v>
      </c>
      <c r="B615" s="10" t="s">
        <v>151</v>
      </c>
      <c r="C615" s="18">
        <v>45750</v>
      </c>
      <c r="D615" s="27"/>
    </row>
    <row r="616" spans="1:4" x14ac:dyDescent="0.35">
      <c r="A616" s="17" t="s">
        <v>19</v>
      </c>
      <c r="B616" s="17" t="s">
        <v>151</v>
      </c>
      <c r="C616" s="19">
        <f>+C615+7</f>
        <v>45757</v>
      </c>
      <c r="D616" s="28">
        <v>0</v>
      </c>
    </row>
    <row r="617" spans="1:4" x14ac:dyDescent="0.35">
      <c r="A617" s="10" t="s">
        <v>19</v>
      </c>
      <c r="B617" s="10" t="s">
        <v>151</v>
      </c>
      <c r="C617" s="18">
        <f t="shared" ref="C617:C632" si="34">+C616+7</f>
        <v>45764</v>
      </c>
      <c r="D617" s="27">
        <v>0</v>
      </c>
    </row>
    <row r="618" spans="1:4" x14ac:dyDescent="0.35">
      <c r="A618" s="17" t="s">
        <v>19</v>
      </c>
      <c r="B618" s="17" t="s">
        <v>151</v>
      </c>
      <c r="C618" s="19">
        <f t="shared" si="34"/>
        <v>45771</v>
      </c>
      <c r="D618" s="28">
        <v>2</v>
      </c>
    </row>
    <row r="619" spans="1:4" x14ac:dyDescent="0.35">
      <c r="A619" s="10" t="s">
        <v>19</v>
      </c>
      <c r="B619" s="10" t="s">
        <v>151</v>
      </c>
      <c r="C619" s="18">
        <f t="shared" si="34"/>
        <v>45778</v>
      </c>
      <c r="D619" s="27">
        <v>20</v>
      </c>
    </row>
    <row r="620" spans="1:4" x14ac:dyDescent="0.35">
      <c r="A620" s="17" t="s">
        <v>19</v>
      </c>
      <c r="B620" s="17" t="s">
        <v>151</v>
      </c>
      <c r="C620" s="19">
        <f t="shared" si="34"/>
        <v>45785</v>
      </c>
      <c r="D620" s="28">
        <v>0</v>
      </c>
    </row>
    <row r="621" spans="1:4" x14ac:dyDescent="0.35">
      <c r="A621" s="10" t="s">
        <v>19</v>
      </c>
      <c r="B621" s="10" t="s">
        <v>151</v>
      </c>
      <c r="C621" s="18">
        <f t="shared" si="34"/>
        <v>45792</v>
      </c>
      <c r="D621" s="27">
        <v>0</v>
      </c>
    </row>
    <row r="622" spans="1:4" x14ac:dyDescent="0.35">
      <c r="A622" s="17" t="s">
        <v>19</v>
      </c>
      <c r="B622" s="17" t="s">
        <v>151</v>
      </c>
      <c r="C622" s="19">
        <f t="shared" si="34"/>
        <v>45799</v>
      </c>
      <c r="D622" s="28"/>
    </row>
    <row r="623" spans="1:4" x14ac:dyDescent="0.35">
      <c r="A623" s="10" t="s">
        <v>19</v>
      </c>
      <c r="B623" s="10" t="s">
        <v>151</v>
      </c>
      <c r="C623" s="18">
        <f t="shared" si="34"/>
        <v>45806</v>
      </c>
      <c r="D623" s="27">
        <v>4</v>
      </c>
    </row>
    <row r="624" spans="1:4" x14ac:dyDescent="0.35">
      <c r="A624" s="17" t="s">
        <v>19</v>
      </c>
      <c r="B624" s="17" t="s">
        <v>151</v>
      </c>
      <c r="C624" s="19">
        <f t="shared" si="34"/>
        <v>45813</v>
      </c>
      <c r="D624" s="28">
        <v>0</v>
      </c>
    </row>
    <row r="625" spans="1:4" x14ac:dyDescent="0.35">
      <c r="A625" s="10" t="s">
        <v>19</v>
      </c>
      <c r="B625" s="10" t="s">
        <v>151</v>
      </c>
      <c r="C625" s="18">
        <f t="shared" si="34"/>
        <v>45820</v>
      </c>
      <c r="D625" s="27"/>
    </row>
    <row r="626" spans="1:4" x14ac:dyDescent="0.35">
      <c r="A626" s="17" t="s">
        <v>19</v>
      </c>
      <c r="B626" s="17" t="s">
        <v>151</v>
      </c>
      <c r="C626" s="19">
        <f t="shared" si="34"/>
        <v>45827</v>
      </c>
      <c r="D626" s="28">
        <v>0</v>
      </c>
    </row>
    <row r="627" spans="1:4" x14ac:dyDescent="0.35">
      <c r="A627" s="10" t="s">
        <v>19</v>
      </c>
      <c r="B627" s="10" t="s">
        <v>151</v>
      </c>
      <c r="C627" s="18">
        <f t="shared" si="34"/>
        <v>45834</v>
      </c>
      <c r="D627" s="27"/>
    </row>
    <row r="628" spans="1:4" x14ac:dyDescent="0.35">
      <c r="A628" s="17" t="s">
        <v>19</v>
      </c>
      <c r="B628" s="17" t="s">
        <v>151</v>
      </c>
      <c r="C628" s="19">
        <f t="shared" si="34"/>
        <v>45841</v>
      </c>
      <c r="D628" s="28"/>
    </row>
    <row r="629" spans="1:4" x14ac:dyDescent="0.35">
      <c r="A629" s="10" t="s">
        <v>19</v>
      </c>
      <c r="B629" s="10" t="s">
        <v>151</v>
      </c>
      <c r="C629" s="18">
        <f t="shared" si="34"/>
        <v>45848</v>
      </c>
      <c r="D629" s="27"/>
    </row>
    <row r="630" spans="1:4" x14ac:dyDescent="0.35">
      <c r="A630" s="17" t="s">
        <v>19</v>
      </c>
      <c r="B630" s="17" t="s">
        <v>151</v>
      </c>
      <c r="C630" s="19">
        <f t="shared" si="34"/>
        <v>45855</v>
      </c>
      <c r="D630" s="28"/>
    </row>
    <row r="631" spans="1:4" x14ac:dyDescent="0.35">
      <c r="A631" s="10" t="s">
        <v>19</v>
      </c>
      <c r="B631" s="10" t="s">
        <v>151</v>
      </c>
      <c r="C631" s="18">
        <f t="shared" si="34"/>
        <v>45862</v>
      </c>
      <c r="D631" s="27">
        <v>0</v>
      </c>
    </row>
    <row r="632" spans="1:4" x14ac:dyDescent="0.35">
      <c r="A632" s="17" t="s">
        <v>19</v>
      </c>
      <c r="B632" s="17" t="s">
        <v>151</v>
      </c>
      <c r="C632" s="19">
        <f t="shared" si="34"/>
        <v>45869</v>
      </c>
      <c r="D632" s="28"/>
    </row>
    <row r="633" spans="1:4" x14ac:dyDescent="0.35">
      <c r="A633" s="10" t="s">
        <v>19</v>
      </c>
      <c r="B633" s="10" t="s">
        <v>120</v>
      </c>
      <c r="C633" s="18">
        <v>45750</v>
      </c>
      <c r="D633" s="27"/>
    </row>
    <row r="634" spans="1:4" x14ac:dyDescent="0.35">
      <c r="A634" s="17" t="s">
        <v>19</v>
      </c>
      <c r="B634" s="17" t="s">
        <v>120</v>
      </c>
      <c r="C634" s="19">
        <f>+C633+7</f>
        <v>45757</v>
      </c>
      <c r="D634" s="28">
        <v>0</v>
      </c>
    </row>
    <row r="635" spans="1:4" x14ac:dyDescent="0.35">
      <c r="A635" s="10" t="s">
        <v>19</v>
      </c>
      <c r="B635" s="10" t="s">
        <v>120</v>
      </c>
      <c r="C635" s="18">
        <f t="shared" ref="C635:C650" si="35">+C634+7</f>
        <v>45764</v>
      </c>
      <c r="D635" s="27">
        <v>2</v>
      </c>
    </row>
    <row r="636" spans="1:4" x14ac:dyDescent="0.35">
      <c r="A636" s="17" t="s">
        <v>19</v>
      </c>
      <c r="B636" s="17" t="s">
        <v>120</v>
      </c>
      <c r="C636" s="19">
        <f t="shared" si="35"/>
        <v>45771</v>
      </c>
      <c r="D636" s="28">
        <v>102</v>
      </c>
    </row>
    <row r="637" spans="1:4" x14ac:dyDescent="0.35">
      <c r="A637" s="10" t="s">
        <v>19</v>
      </c>
      <c r="B637" s="10" t="s">
        <v>120</v>
      </c>
      <c r="C637" s="18">
        <f t="shared" si="35"/>
        <v>45778</v>
      </c>
      <c r="D637" s="27">
        <v>27</v>
      </c>
    </row>
    <row r="638" spans="1:4" x14ac:dyDescent="0.35">
      <c r="A638" s="17" t="s">
        <v>19</v>
      </c>
      <c r="B638" s="17" t="s">
        <v>120</v>
      </c>
      <c r="C638" s="19">
        <f t="shared" si="35"/>
        <v>45785</v>
      </c>
      <c r="D638" s="28">
        <v>3</v>
      </c>
    </row>
    <row r="639" spans="1:4" x14ac:dyDescent="0.35">
      <c r="A639" s="10" t="s">
        <v>19</v>
      </c>
      <c r="B639" s="10" t="s">
        <v>120</v>
      </c>
      <c r="C639" s="18">
        <f t="shared" si="35"/>
        <v>45792</v>
      </c>
      <c r="D639" s="27">
        <v>2</v>
      </c>
    </row>
    <row r="640" spans="1:4" x14ac:dyDescent="0.35">
      <c r="A640" s="17" t="s">
        <v>19</v>
      </c>
      <c r="B640" s="17" t="s">
        <v>120</v>
      </c>
      <c r="C640" s="19">
        <f t="shared" si="35"/>
        <v>45799</v>
      </c>
      <c r="D640" s="28">
        <v>5</v>
      </c>
    </row>
    <row r="641" spans="1:4" x14ac:dyDescent="0.35">
      <c r="A641" s="10" t="s">
        <v>19</v>
      </c>
      <c r="B641" s="10" t="s">
        <v>120</v>
      </c>
      <c r="C641" s="18">
        <f t="shared" si="35"/>
        <v>45806</v>
      </c>
      <c r="D641" s="27">
        <v>7</v>
      </c>
    </row>
    <row r="642" spans="1:4" x14ac:dyDescent="0.35">
      <c r="A642" s="17" t="s">
        <v>19</v>
      </c>
      <c r="B642" s="17" t="s">
        <v>120</v>
      </c>
      <c r="C642" s="19">
        <f t="shared" si="35"/>
        <v>45813</v>
      </c>
      <c r="D642" s="28">
        <v>0</v>
      </c>
    </row>
    <row r="643" spans="1:4" s="2" customFormat="1" x14ac:dyDescent="0.35">
      <c r="A643" s="10" t="s">
        <v>19</v>
      </c>
      <c r="B643" s="10" t="s">
        <v>120</v>
      </c>
      <c r="C643" s="18">
        <f t="shared" si="35"/>
        <v>45820</v>
      </c>
      <c r="D643" s="27">
        <v>0</v>
      </c>
    </row>
    <row r="644" spans="1:4" s="2" customFormat="1" x14ac:dyDescent="0.35">
      <c r="A644" s="17" t="s">
        <v>19</v>
      </c>
      <c r="B644" s="17" t="s">
        <v>120</v>
      </c>
      <c r="C644" s="19">
        <f t="shared" si="35"/>
        <v>45827</v>
      </c>
      <c r="D644" s="28">
        <v>2</v>
      </c>
    </row>
    <row r="645" spans="1:4" s="2" customFormat="1" x14ac:dyDescent="0.35">
      <c r="A645" s="10" t="s">
        <v>19</v>
      </c>
      <c r="B645" s="10" t="s">
        <v>120</v>
      </c>
      <c r="C645" s="18">
        <f t="shared" si="35"/>
        <v>45834</v>
      </c>
      <c r="D645" s="27">
        <v>2</v>
      </c>
    </row>
    <row r="646" spans="1:4" s="2" customFormat="1" x14ac:dyDescent="0.35">
      <c r="A646" s="17" t="s">
        <v>19</v>
      </c>
      <c r="B646" s="17" t="s">
        <v>120</v>
      </c>
      <c r="C646" s="19">
        <f t="shared" si="35"/>
        <v>45841</v>
      </c>
      <c r="D646" s="28">
        <v>0</v>
      </c>
    </row>
    <row r="647" spans="1:4" x14ac:dyDescent="0.35">
      <c r="A647" s="10" t="s">
        <v>19</v>
      </c>
      <c r="B647" s="10" t="s">
        <v>120</v>
      </c>
      <c r="C647" s="18">
        <f t="shared" si="35"/>
        <v>45848</v>
      </c>
      <c r="D647" s="27">
        <v>0</v>
      </c>
    </row>
    <row r="648" spans="1:4" x14ac:dyDescent="0.35">
      <c r="A648" s="17" t="s">
        <v>19</v>
      </c>
      <c r="B648" s="17" t="s">
        <v>120</v>
      </c>
      <c r="C648" s="19">
        <f t="shared" si="35"/>
        <v>45855</v>
      </c>
      <c r="D648" s="28">
        <v>0</v>
      </c>
    </row>
    <row r="649" spans="1:4" x14ac:dyDescent="0.35">
      <c r="A649" s="10" t="s">
        <v>19</v>
      </c>
      <c r="B649" s="10" t="s">
        <v>120</v>
      </c>
      <c r="C649" s="18">
        <f t="shared" si="35"/>
        <v>45862</v>
      </c>
      <c r="D649" s="27">
        <v>1</v>
      </c>
    </row>
    <row r="650" spans="1:4" x14ac:dyDescent="0.35">
      <c r="A650" s="17" t="s">
        <v>19</v>
      </c>
      <c r="B650" s="17" t="s">
        <v>120</v>
      </c>
      <c r="C650" s="19">
        <f t="shared" si="35"/>
        <v>45869</v>
      </c>
      <c r="D650" s="28">
        <v>0</v>
      </c>
    </row>
    <row r="651" spans="1:4" x14ac:dyDescent="0.35">
      <c r="A651" s="10" t="s">
        <v>19</v>
      </c>
      <c r="B651" s="10" t="s">
        <v>84</v>
      </c>
      <c r="C651" s="18">
        <v>45750</v>
      </c>
      <c r="D651" s="27">
        <v>1</v>
      </c>
    </row>
    <row r="652" spans="1:4" x14ac:dyDescent="0.35">
      <c r="A652" s="17" t="s">
        <v>19</v>
      </c>
      <c r="B652" s="17" t="s">
        <v>84</v>
      </c>
      <c r="C652" s="19">
        <f>+C651+7</f>
        <v>45757</v>
      </c>
      <c r="D652" s="28">
        <v>0</v>
      </c>
    </row>
    <row r="653" spans="1:4" x14ac:dyDescent="0.35">
      <c r="A653" s="10" t="s">
        <v>19</v>
      </c>
      <c r="B653" s="10" t="s">
        <v>84</v>
      </c>
      <c r="C653" s="18">
        <f t="shared" ref="C653:C668" si="36">+C652+7</f>
        <v>45764</v>
      </c>
      <c r="D653" s="27">
        <v>1</v>
      </c>
    </row>
    <row r="654" spans="1:4" x14ac:dyDescent="0.35">
      <c r="A654" s="17" t="s">
        <v>19</v>
      </c>
      <c r="B654" s="17" t="s">
        <v>84</v>
      </c>
      <c r="C654" s="19">
        <f t="shared" si="36"/>
        <v>45771</v>
      </c>
      <c r="D654" s="28">
        <v>18</v>
      </c>
    </row>
    <row r="655" spans="1:4" x14ac:dyDescent="0.35">
      <c r="A655" s="10" t="s">
        <v>19</v>
      </c>
      <c r="B655" s="10" t="s">
        <v>84</v>
      </c>
      <c r="C655" s="18">
        <f t="shared" si="36"/>
        <v>45778</v>
      </c>
      <c r="D655" s="27">
        <v>21</v>
      </c>
    </row>
    <row r="656" spans="1:4" x14ac:dyDescent="0.35">
      <c r="A656" s="17" t="s">
        <v>19</v>
      </c>
      <c r="B656" s="17" t="s">
        <v>84</v>
      </c>
      <c r="C656" s="19">
        <f t="shared" si="36"/>
        <v>45785</v>
      </c>
      <c r="D656" s="28">
        <v>4</v>
      </c>
    </row>
    <row r="657" spans="1:4" x14ac:dyDescent="0.35">
      <c r="A657" s="10" t="s">
        <v>19</v>
      </c>
      <c r="B657" s="10" t="s">
        <v>84</v>
      </c>
      <c r="C657" s="18">
        <f t="shared" si="36"/>
        <v>45792</v>
      </c>
      <c r="D657" s="27">
        <v>4</v>
      </c>
    </row>
    <row r="658" spans="1:4" x14ac:dyDescent="0.35">
      <c r="A658" s="17" t="s">
        <v>19</v>
      </c>
      <c r="B658" s="17" t="s">
        <v>84</v>
      </c>
      <c r="C658" s="19">
        <f t="shared" si="36"/>
        <v>45799</v>
      </c>
      <c r="D658" s="28">
        <v>1</v>
      </c>
    </row>
    <row r="659" spans="1:4" x14ac:dyDescent="0.35">
      <c r="A659" s="10" t="s">
        <v>19</v>
      </c>
      <c r="B659" s="10" t="s">
        <v>84</v>
      </c>
      <c r="C659" s="18">
        <f t="shared" si="36"/>
        <v>45806</v>
      </c>
      <c r="D659" s="27">
        <v>1</v>
      </c>
    </row>
    <row r="660" spans="1:4" x14ac:dyDescent="0.35">
      <c r="A660" s="17" t="s">
        <v>19</v>
      </c>
      <c r="B660" s="17" t="s">
        <v>84</v>
      </c>
      <c r="C660" s="19">
        <f t="shared" si="36"/>
        <v>45813</v>
      </c>
      <c r="D660" s="28">
        <v>0</v>
      </c>
    </row>
    <row r="661" spans="1:4" x14ac:dyDescent="0.35">
      <c r="A661" s="10" t="s">
        <v>19</v>
      </c>
      <c r="B661" s="10" t="s">
        <v>84</v>
      </c>
      <c r="C661" s="18">
        <f t="shared" si="36"/>
        <v>45820</v>
      </c>
      <c r="D661" s="27">
        <v>0</v>
      </c>
    </row>
    <row r="662" spans="1:4" x14ac:dyDescent="0.35">
      <c r="A662" s="17" t="s">
        <v>19</v>
      </c>
      <c r="B662" s="17" t="s">
        <v>84</v>
      </c>
      <c r="C662" s="19">
        <f t="shared" si="36"/>
        <v>45827</v>
      </c>
      <c r="D662" s="28"/>
    </row>
    <row r="663" spans="1:4" x14ac:dyDescent="0.35">
      <c r="A663" s="10" t="s">
        <v>19</v>
      </c>
      <c r="B663" s="10" t="s">
        <v>84</v>
      </c>
      <c r="C663" s="18">
        <f t="shared" si="36"/>
        <v>45834</v>
      </c>
      <c r="D663" s="27"/>
    </row>
    <row r="664" spans="1:4" x14ac:dyDescent="0.35">
      <c r="A664" s="17" t="s">
        <v>19</v>
      </c>
      <c r="B664" s="17" t="s">
        <v>84</v>
      </c>
      <c r="C664" s="19">
        <f t="shared" si="36"/>
        <v>45841</v>
      </c>
      <c r="D664" s="28"/>
    </row>
    <row r="665" spans="1:4" x14ac:dyDescent="0.35">
      <c r="A665" s="10" t="s">
        <v>19</v>
      </c>
      <c r="B665" s="10" t="s">
        <v>84</v>
      </c>
      <c r="C665" s="18">
        <f t="shared" si="36"/>
        <v>45848</v>
      </c>
      <c r="D665" s="27"/>
    </row>
    <row r="666" spans="1:4" x14ac:dyDescent="0.35">
      <c r="A666" s="17" t="s">
        <v>19</v>
      </c>
      <c r="B666" s="17" t="s">
        <v>84</v>
      </c>
      <c r="C666" s="19">
        <f t="shared" si="36"/>
        <v>45855</v>
      </c>
      <c r="D666" s="28"/>
    </row>
    <row r="667" spans="1:4" x14ac:dyDescent="0.35">
      <c r="A667" s="10" t="s">
        <v>19</v>
      </c>
      <c r="B667" s="10" t="s">
        <v>84</v>
      </c>
      <c r="C667" s="18">
        <f t="shared" si="36"/>
        <v>45862</v>
      </c>
      <c r="D667" s="27"/>
    </row>
    <row r="668" spans="1:4" x14ac:dyDescent="0.35">
      <c r="A668" s="17" t="s">
        <v>19</v>
      </c>
      <c r="B668" s="17" t="s">
        <v>84</v>
      </c>
      <c r="C668" s="19">
        <f t="shared" si="36"/>
        <v>45869</v>
      </c>
      <c r="D668" s="28"/>
    </row>
    <row r="669" spans="1:4" x14ac:dyDescent="0.35">
      <c r="A669" s="10" t="s">
        <v>19</v>
      </c>
      <c r="B669" s="10" t="s">
        <v>85</v>
      </c>
      <c r="C669" s="18">
        <v>45750</v>
      </c>
      <c r="D669" s="27">
        <v>0</v>
      </c>
    </row>
    <row r="670" spans="1:4" x14ac:dyDescent="0.35">
      <c r="A670" s="17" t="s">
        <v>19</v>
      </c>
      <c r="B670" s="17" t="s">
        <v>85</v>
      </c>
      <c r="C670" s="19">
        <f>+C669+7</f>
        <v>45757</v>
      </c>
      <c r="D670" s="28">
        <v>0</v>
      </c>
    </row>
    <row r="671" spans="1:4" x14ac:dyDescent="0.35">
      <c r="A671" s="10" t="s">
        <v>19</v>
      </c>
      <c r="B671" s="10" t="s">
        <v>85</v>
      </c>
      <c r="C671" s="18">
        <f t="shared" ref="C671:C686" si="37">+C670+7</f>
        <v>45764</v>
      </c>
      <c r="D671" s="27">
        <v>1</v>
      </c>
    </row>
    <row r="672" spans="1:4" x14ac:dyDescent="0.35">
      <c r="A672" s="17" t="s">
        <v>19</v>
      </c>
      <c r="B672" s="17" t="s">
        <v>85</v>
      </c>
      <c r="C672" s="19">
        <f t="shared" si="37"/>
        <v>45771</v>
      </c>
      <c r="D672" s="28">
        <v>18</v>
      </c>
    </row>
    <row r="673" spans="1:4" x14ac:dyDescent="0.35">
      <c r="A673" s="10" t="s">
        <v>19</v>
      </c>
      <c r="B673" s="10" t="s">
        <v>85</v>
      </c>
      <c r="C673" s="18">
        <f t="shared" si="37"/>
        <v>45778</v>
      </c>
      <c r="D673" s="27">
        <v>25</v>
      </c>
    </row>
    <row r="674" spans="1:4" x14ac:dyDescent="0.35">
      <c r="A674" s="17" t="s">
        <v>19</v>
      </c>
      <c r="B674" s="17" t="s">
        <v>85</v>
      </c>
      <c r="C674" s="19">
        <f t="shared" si="37"/>
        <v>45785</v>
      </c>
      <c r="D674" s="28">
        <v>0</v>
      </c>
    </row>
    <row r="675" spans="1:4" x14ac:dyDescent="0.35">
      <c r="A675" s="10" t="s">
        <v>19</v>
      </c>
      <c r="B675" s="10" t="s">
        <v>85</v>
      </c>
      <c r="C675" s="18">
        <f t="shared" si="37"/>
        <v>45792</v>
      </c>
      <c r="D675" s="27">
        <v>2</v>
      </c>
    </row>
    <row r="676" spans="1:4" x14ac:dyDescent="0.35">
      <c r="A676" s="17" t="s">
        <v>19</v>
      </c>
      <c r="B676" s="17" t="s">
        <v>85</v>
      </c>
      <c r="C676" s="19">
        <f t="shared" si="37"/>
        <v>45799</v>
      </c>
      <c r="D676" s="28">
        <v>1</v>
      </c>
    </row>
    <row r="677" spans="1:4" x14ac:dyDescent="0.35">
      <c r="A677" s="10" t="s">
        <v>19</v>
      </c>
      <c r="B677" s="10" t="s">
        <v>85</v>
      </c>
      <c r="C677" s="18">
        <f t="shared" si="37"/>
        <v>45806</v>
      </c>
      <c r="D677" s="27">
        <v>3</v>
      </c>
    </row>
    <row r="678" spans="1:4" x14ac:dyDescent="0.35">
      <c r="A678" s="17" t="s">
        <v>19</v>
      </c>
      <c r="B678" s="17" t="s">
        <v>85</v>
      </c>
      <c r="C678" s="19">
        <f t="shared" si="37"/>
        <v>45813</v>
      </c>
      <c r="D678" s="28">
        <v>0</v>
      </c>
    </row>
    <row r="679" spans="1:4" x14ac:dyDescent="0.35">
      <c r="A679" s="10" t="s">
        <v>19</v>
      </c>
      <c r="B679" s="10" t="s">
        <v>85</v>
      </c>
      <c r="C679" s="18">
        <f t="shared" si="37"/>
        <v>45820</v>
      </c>
      <c r="D679" s="27">
        <v>0</v>
      </c>
    </row>
    <row r="680" spans="1:4" x14ac:dyDescent="0.35">
      <c r="A680" s="17" t="s">
        <v>19</v>
      </c>
      <c r="B680" s="17" t="s">
        <v>85</v>
      </c>
      <c r="C680" s="19">
        <f t="shared" si="37"/>
        <v>45827</v>
      </c>
      <c r="D680" s="28"/>
    </row>
    <row r="681" spans="1:4" x14ac:dyDescent="0.35">
      <c r="A681" s="10" t="s">
        <v>19</v>
      </c>
      <c r="B681" s="10" t="s">
        <v>85</v>
      </c>
      <c r="C681" s="18">
        <f t="shared" si="37"/>
        <v>45834</v>
      </c>
      <c r="D681" s="27"/>
    </row>
    <row r="682" spans="1:4" x14ac:dyDescent="0.35">
      <c r="A682" s="17" t="s">
        <v>19</v>
      </c>
      <c r="B682" s="17" t="s">
        <v>85</v>
      </c>
      <c r="C682" s="19">
        <f t="shared" si="37"/>
        <v>45841</v>
      </c>
      <c r="D682" s="28"/>
    </row>
    <row r="683" spans="1:4" x14ac:dyDescent="0.35">
      <c r="A683" s="10" t="s">
        <v>19</v>
      </c>
      <c r="B683" s="10" t="s">
        <v>85</v>
      </c>
      <c r="C683" s="18">
        <f t="shared" si="37"/>
        <v>45848</v>
      </c>
      <c r="D683" s="27"/>
    </row>
    <row r="684" spans="1:4" x14ac:dyDescent="0.35">
      <c r="A684" s="17" t="s">
        <v>19</v>
      </c>
      <c r="B684" s="17" t="s">
        <v>85</v>
      </c>
      <c r="C684" s="19">
        <f t="shared" si="37"/>
        <v>45855</v>
      </c>
      <c r="D684" s="28"/>
    </row>
    <row r="685" spans="1:4" x14ac:dyDescent="0.35">
      <c r="A685" s="10" t="s">
        <v>19</v>
      </c>
      <c r="B685" s="10" t="s">
        <v>85</v>
      </c>
      <c r="C685" s="18">
        <f t="shared" si="37"/>
        <v>45862</v>
      </c>
      <c r="D685" s="27"/>
    </row>
    <row r="686" spans="1:4" x14ac:dyDescent="0.35">
      <c r="A686" s="17" t="s">
        <v>19</v>
      </c>
      <c r="B686" s="17" t="s">
        <v>85</v>
      </c>
      <c r="C686" s="19">
        <f t="shared" si="37"/>
        <v>45869</v>
      </c>
      <c r="D686" s="28"/>
    </row>
    <row r="687" spans="1:4" x14ac:dyDescent="0.35">
      <c r="A687" s="10" t="s">
        <v>19</v>
      </c>
      <c r="B687" s="10" t="s">
        <v>116</v>
      </c>
      <c r="C687" s="18">
        <v>45750</v>
      </c>
      <c r="D687" s="27">
        <v>0</v>
      </c>
    </row>
    <row r="688" spans="1:4" x14ac:dyDescent="0.35">
      <c r="A688" s="17" t="s">
        <v>19</v>
      </c>
      <c r="B688" s="17" t="s">
        <v>116</v>
      </c>
      <c r="C688" s="19">
        <f>+C687+7</f>
        <v>45757</v>
      </c>
      <c r="D688" s="28">
        <v>0</v>
      </c>
    </row>
    <row r="689" spans="1:4" x14ac:dyDescent="0.35">
      <c r="A689" s="10" t="s">
        <v>19</v>
      </c>
      <c r="B689" s="10" t="s">
        <v>116</v>
      </c>
      <c r="C689" s="18">
        <f t="shared" ref="C689:C704" si="38">+C688+7</f>
        <v>45764</v>
      </c>
      <c r="D689" s="27">
        <v>0</v>
      </c>
    </row>
    <row r="690" spans="1:4" x14ac:dyDescent="0.35">
      <c r="A690" s="17" t="s">
        <v>19</v>
      </c>
      <c r="B690" s="17" t="s">
        <v>116</v>
      </c>
      <c r="C690" s="19">
        <f t="shared" si="38"/>
        <v>45771</v>
      </c>
      <c r="D690" s="28">
        <v>5</v>
      </c>
    </row>
    <row r="691" spans="1:4" x14ac:dyDescent="0.35">
      <c r="A691" s="10" t="s">
        <v>19</v>
      </c>
      <c r="B691" s="10" t="s">
        <v>116</v>
      </c>
      <c r="C691" s="18">
        <f t="shared" si="38"/>
        <v>45778</v>
      </c>
      <c r="D691" s="27">
        <v>5</v>
      </c>
    </row>
    <row r="692" spans="1:4" x14ac:dyDescent="0.35">
      <c r="A692" s="17" t="s">
        <v>19</v>
      </c>
      <c r="B692" s="17" t="s">
        <v>116</v>
      </c>
      <c r="C692" s="19">
        <f t="shared" si="38"/>
        <v>45785</v>
      </c>
      <c r="D692" s="28">
        <v>6</v>
      </c>
    </row>
    <row r="693" spans="1:4" x14ac:dyDescent="0.35">
      <c r="A693" s="10" t="s">
        <v>19</v>
      </c>
      <c r="B693" s="10" t="s">
        <v>116</v>
      </c>
      <c r="C693" s="18">
        <f t="shared" si="38"/>
        <v>45792</v>
      </c>
      <c r="D693" s="27">
        <v>2</v>
      </c>
    </row>
    <row r="694" spans="1:4" x14ac:dyDescent="0.35">
      <c r="A694" s="17" t="s">
        <v>19</v>
      </c>
      <c r="B694" s="17" t="s">
        <v>116</v>
      </c>
      <c r="C694" s="19">
        <f t="shared" si="38"/>
        <v>45799</v>
      </c>
      <c r="D694" s="28">
        <v>0</v>
      </c>
    </row>
    <row r="695" spans="1:4" x14ac:dyDescent="0.35">
      <c r="A695" s="10" t="s">
        <v>19</v>
      </c>
      <c r="B695" s="10" t="s">
        <v>116</v>
      </c>
      <c r="C695" s="18">
        <f t="shared" si="38"/>
        <v>45806</v>
      </c>
      <c r="D695" s="27">
        <v>1</v>
      </c>
    </row>
    <row r="696" spans="1:4" x14ac:dyDescent="0.35">
      <c r="A696" s="17" t="s">
        <v>19</v>
      </c>
      <c r="B696" s="17" t="s">
        <v>116</v>
      </c>
      <c r="C696" s="19">
        <f t="shared" si="38"/>
        <v>45813</v>
      </c>
      <c r="D696" s="28">
        <v>0</v>
      </c>
    </row>
    <row r="697" spans="1:4" x14ac:dyDescent="0.35">
      <c r="A697" s="10" t="s">
        <v>19</v>
      </c>
      <c r="B697" s="10" t="s">
        <v>116</v>
      </c>
      <c r="C697" s="18">
        <f t="shared" si="38"/>
        <v>45820</v>
      </c>
      <c r="D697" s="27">
        <v>0</v>
      </c>
    </row>
    <row r="698" spans="1:4" x14ac:dyDescent="0.35">
      <c r="A698" s="17" t="s">
        <v>19</v>
      </c>
      <c r="B698" s="17" t="s">
        <v>116</v>
      </c>
      <c r="C698" s="19">
        <f t="shared" si="38"/>
        <v>45827</v>
      </c>
      <c r="D698" s="28"/>
    </row>
    <row r="699" spans="1:4" x14ac:dyDescent="0.35">
      <c r="A699" s="10" t="s">
        <v>19</v>
      </c>
      <c r="B699" s="10" t="s">
        <v>116</v>
      </c>
      <c r="C699" s="18">
        <f t="shared" si="38"/>
        <v>45834</v>
      </c>
      <c r="D699" s="27"/>
    </row>
    <row r="700" spans="1:4" x14ac:dyDescent="0.35">
      <c r="A700" s="17" t="s">
        <v>19</v>
      </c>
      <c r="B700" s="17" t="s">
        <v>116</v>
      </c>
      <c r="C700" s="19">
        <f t="shared" si="38"/>
        <v>45841</v>
      </c>
      <c r="D700" s="28">
        <v>4</v>
      </c>
    </row>
    <row r="701" spans="1:4" x14ac:dyDescent="0.35">
      <c r="A701" s="10" t="s">
        <v>19</v>
      </c>
      <c r="B701" s="10" t="s">
        <v>116</v>
      </c>
      <c r="C701" s="18">
        <f t="shared" si="38"/>
        <v>45848</v>
      </c>
      <c r="D701" s="27">
        <v>0</v>
      </c>
    </row>
    <row r="702" spans="1:4" x14ac:dyDescent="0.35">
      <c r="A702" s="17" t="s">
        <v>19</v>
      </c>
      <c r="B702" s="17" t="s">
        <v>116</v>
      </c>
      <c r="C702" s="19">
        <f t="shared" si="38"/>
        <v>45855</v>
      </c>
      <c r="D702" s="28">
        <v>0</v>
      </c>
    </row>
    <row r="703" spans="1:4" x14ac:dyDescent="0.35">
      <c r="A703" s="10" t="s">
        <v>19</v>
      </c>
      <c r="B703" s="10" t="s">
        <v>116</v>
      </c>
      <c r="C703" s="18">
        <f t="shared" si="38"/>
        <v>45862</v>
      </c>
      <c r="D703" s="27">
        <v>0</v>
      </c>
    </row>
    <row r="704" spans="1:4" x14ac:dyDescent="0.35">
      <c r="A704" s="17" t="s">
        <v>19</v>
      </c>
      <c r="B704" s="17" t="s">
        <v>116</v>
      </c>
      <c r="C704" s="19">
        <f t="shared" si="38"/>
        <v>45869</v>
      </c>
      <c r="D704" s="28">
        <v>0</v>
      </c>
    </row>
    <row r="705" spans="1:4" x14ac:dyDescent="0.35">
      <c r="A705" s="10" t="s">
        <v>19</v>
      </c>
      <c r="B705" s="10" t="s">
        <v>115</v>
      </c>
      <c r="C705" s="18">
        <v>45750</v>
      </c>
      <c r="D705" s="27">
        <v>2</v>
      </c>
    </row>
    <row r="706" spans="1:4" x14ac:dyDescent="0.35">
      <c r="A706" s="17" t="s">
        <v>19</v>
      </c>
      <c r="B706" s="17" t="s">
        <v>115</v>
      </c>
      <c r="C706" s="19">
        <f>+C705+7</f>
        <v>45757</v>
      </c>
      <c r="D706" s="28">
        <v>0</v>
      </c>
    </row>
    <row r="707" spans="1:4" x14ac:dyDescent="0.35">
      <c r="A707" s="10" t="s">
        <v>19</v>
      </c>
      <c r="B707" s="10" t="s">
        <v>115</v>
      </c>
      <c r="C707" s="18">
        <f t="shared" ref="C707:C722" si="39">+C706+7</f>
        <v>45764</v>
      </c>
      <c r="D707" s="27">
        <v>1</v>
      </c>
    </row>
    <row r="708" spans="1:4" x14ac:dyDescent="0.35">
      <c r="A708" s="17" t="s">
        <v>19</v>
      </c>
      <c r="B708" s="17" t="s">
        <v>115</v>
      </c>
      <c r="C708" s="19">
        <f t="shared" si="39"/>
        <v>45771</v>
      </c>
      <c r="D708" s="28">
        <v>4</v>
      </c>
    </row>
    <row r="709" spans="1:4" x14ac:dyDescent="0.35">
      <c r="A709" s="10" t="s">
        <v>19</v>
      </c>
      <c r="B709" s="10" t="s">
        <v>115</v>
      </c>
      <c r="C709" s="18">
        <f t="shared" si="39"/>
        <v>45778</v>
      </c>
      <c r="D709" s="27">
        <v>11</v>
      </c>
    </row>
    <row r="710" spans="1:4" x14ac:dyDescent="0.35">
      <c r="A710" s="17" t="s">
        <v>19</v>
      </c>
      <c r="B710" s="17" t="s">
        <v>115</v>
      </c>
      <c r="C710" s="19">
        <f t="shared" si="39"/>
        <v>45785</v>
      </c>
      <c r="D710" s="28">
        <v>0</v>
      </c>
    </row>
    <row r="711" spans="1:4" x14ac:dyDescent="0.35">
      <c r="A711" s="10" t="s">
        <v>19</v>
      </c>
      <c r="B711" s="10" t="s">
        <v>115</v>
      </c>
      <c r="C711" s="18">
        <f t="shared" si="39"/>
        <v>45792</v>
      </c>
      <c r="D711" s="27">
        <v>0</v>
      </c>
    </row>
    <row r="712" spans="1:4" x14ac:dyDescent="0.35">
      <c r="A712" s="17" t="s">
        <v>19</v>
      </c>
      <c r="B712" s="17" t="s">
        <v>115</v>
      </c>
      <c r="C712" s="19">
        <f t="shared" si="39"/>
        <v>45799</v>
      </c>
      <c r="D712" s="28">
        <v>0</v>
      </c>
    </row>
    <row r="713" spans="1:4" x14ac:dyDescent="0.35">
      <c r="A713" s="10" t="s">
        <v>19</v>
      </c>
      <c r="B713" s="10" t="s">
        <v>115</v>
      </c>
      <c r="C713" s="18">
        <f t="shared" si="39"/>
        <v>45806</v>
      </c>
      <c r="D713" s="27">
        <v>0</v>
      </c>
    </row>
    <row r="714" spans="1:4" x14ac:dyDescent="0.35">
      <c r="A714" s="17" t="s">
        <v>19</v>
      </c>
      <c r="B714" s="17" t="s">
        <v>115</v>
      </c>
      <c r="C714" s="19">
        <f t="shared" si="39"/>
        <v>45813</v>
      </c>
      <c r="D714" s="28">
        <v>0</v>
      </c>
    </row>
    <row r="715" spans="1:4" x14ac:dyDescent="0.35">
      <c r="A715" s="10" t="s">
        <v>19</v>
      </c>
      <c r="B715" s="10" t="s">
        <v>115</v>
      </c>
      <c r="C715" s="18">
        <f t="shared" si="39"/>
        <v>45820</v>
      </c>
      <c r="D715" s="27">
        <v>0</v>
      </c>
    </row>
    <row r="716" spans="1:4" x14ac:dyDescent="0.35">
      <c r="A716" s="17" t="s">
        <v>19</v>
      </c>
      <c r="B716" s="17" t="s">
        <v>115</v>
      </c>
      <c r="C716" s="19">
        <f t="shared" si="39"/>
        <v>45827</v>
      </c>
      <c r="D716" s="28"/>
    </row>
    <row r="717" spans="1:4" x14ac:dyDescent="0.35">
      <c r="A717" s="10" t="s">
        <v>19</v>
      </c>
      <c r="B717" s="10" t="s">
        <v>115</v>
      </c>
      <c r="C717" s="18">
        <f t="shared" si="39"/>
        <v>45834</v>
      </c>
      <c r="D717" s="27"/>
    </row>
    <row r="718" spans="1:4" x14ac:dyDescent="0.35">
      <c r="A718" s="17" t="s">
        <v>19</v>
      </c>
      <c r="B718" s="17" t="s">
        <v>115</v>
      </c>
      <c r="C718" s="19">
        <f t="shared" si="39"/>
        <v>45841</v>
      </c>
      <c r="D718" s="28">
        <v>5</v>
      </c>
    </row>
    <row r="719" spans="1:4" x14ac:dyDescent="0.35">
      <c r="A719" s="10" t="s">
        <v>19</v>
      </c>
      <c r="B719" s="10" t="s">
        <v>115</v>
      </c>
      <c r="C719" s="18">
        <f t="shared" si="39"/>
        <v>45848</v>
      </c>
      <c r="D719" s="27">
        <v>0</v>
      </c>
    </row>
    <row r="720" spans="1:4" x14ac:dyDescent="0.35">
      <c r="A720" s="17" t="s">
        <v>19</v>
      </c>
      <c r="B720" s="17" t="s">
        <v>115</v>
      </c>
      <c r="C720" s="19">
        <f t="shared" si="39"/>
        <v>45855</v>
      </c>
      <c r="D720" s="28">
        <v>1</v>
      </c>
    </row>
    <row r="721" spans="1:4" x14ac:dyDescent="0.35">
      <c r="A721" s="10" t="s">
        <v>19</v>
      </c>
      <c r="B721" s="10" t="s">
        <v>115</v>
      </c>
      <c r="C721" s="18">
        <f t="shared" si="39"/>
        <v>45862</v>
      </c>
      <c r="D721" s="27">
        <v>0</v>
      </c>
    </row>
    <row r="722" spans="1:4" x14ac:dyDescent="0.35">
      <c r="A722" s="17" t="s">
        <v>19</v>
      </c>
      <c r="B722" s="17" t="s">
        <v>115</v>
      </c>
      <c r="C722" s="19">
        <f t="shared" si="39"/>
        <v>45869</v>
      </c>
      <c r="D722" s="28">
        <v>0</v>
      </c>
    </row>
    <row r="723" spans="1:4" s="2" customFormat="1" x14ac:dyDescent="0.35">
      <c r="A723" s="10" t="s">
        <v>37</v>
      </c>
      <c r="B723" s="10" t="s">
        <v>71</v>
      </c>
      <c r="C723" s="18">
        <v>45750</v>
      </c>
      <c r="D723" s="27"/>
    </row>
    <row r="724" spans="1:4" s="2" customFormat="1" x14ac:dyDescent="0.35">
      <c r="A724" s="17" t="s">
        <v>37</v>
      </c>
      <c r="B724" s="17" t="s">
        <v>71</v>
      </c>
      <c r="C724" s="19">
        <f>+C723+7</f>
        <v>45757</v>
      </c>
      <c r="D724" s="28">
        <v>0</v>
      </c>
    </row>
    <row r="725" spans="1:4" s="2" customFormat="1" x14ac:dyDescent="0.35">
      <c r="A725" s="10" t="s">
        <v>37</v>
      </c>
      <c r="B725" s="10" t="s">
        <v>71</v>
      </c>
      <c r="C725" s="18">
        <f t="shared" ref="C725:C740" si="40">+C724+7</f>
        <v>45764</v>
      </c>
      <c r="D725" s="27">
        <v>1</v>
      </c>
    </row>
    <row r="726" spans="1:4" s="2" customFormat="1" x14ac:dyDescent="0.35">
      <c r="A726" s="17" t="s">
        <v>37</v>
      </c>
      <c r="B726" s="17" t="s">
        <v>71</v>
      </c>
      <c r="C726" s="19">
        <f t="shared" si="40"/>
        <v>45771</v>
      </c>
      <c r="D726" s="28">
        <v>30</v>
      </c>
    </row>
    <row r="727" spans="1:4" x14ac:dyDescent="0.35">
      <c r="A727" s="10" t="s">
        <v>37</v>
      </c>
      <c r="B727" s="10" t="s">
        <v>71</v>
      </c>
      <c r="C727" s="18">
        <f t="shared" si="40"/>
        <v>45778</v>
      </c>
      <c r="D727" s="27">
        <v>59</v>
      </c>
    </row>
    <row r="728" spans="1:4" x14ac:dyDescent="0.35">
      <c r="A728" s="17" t="s">
        <v>37</v>
      </c>
      <c r="B728" s="17" t="s">
        <v>71</v>
      </c>
      <c r="C728" s="19">
        <f t="shared" si="40"/>
        <v>45785</v>
      </c>
      <c r="D728" s="28">
        <v>8</v>
      </c>
    </row>
    <row r="729" spans="1:4" x14ac:dyDescent="0.35">
      <c r="A729" s="10" t="s">
        <v>37</v>
      </c>
      <c r="B729" s="10" t="s">
        <v>71</v>
      </c>
      <c r="C729" s="18">
        <f t="shared" si="40"/>
        <v>45792</v>
      </c>
      <c r="D729" s="27">
        <v>2</v>
      </c>
    </row>
    <row r="730" spans="1:4" x14ac:dyDescent="0.35">
      <c r="A730" s="17" t="s">
        <v>37</v>
      </c>
      <c r="B730" s="17" t="s">
        <v>71</v>
      </c>
      <c r="C730" s="19">
        <f t="shared" si="40"/>
        <v>45799</v>
      </c>
      <c r="D730" s="28">
        <v>0</v>
      </c>
    </row>
    <row r="731" spans="1:4" x14ac:dyDescent="0.35">
      <c r="A731" s="10" t="s">
        <v>37</v>
      </c>
      <c r="B731" s="10" t="s">
        <v>71</v>
      </c>
      <c r="C731" s="18">
        <f t="shared" si="40"/>
        <v>45806</v>
      </c>
      <c r="D731" s="27">
        <v>0</v>
      </c>
    </row>
    <row r="732" spans="1:4" x14ac:dyDescent="0.35">
      <c r="A732" s="17" t="s">
        <v>37</v>
      </c>
      <c r="B732" s="17" t="s">
        <v>71</v>
      </c>
      <c r="C732" s="19">
        <f t="shared" si="40"/>
        <v>45813</v>
      </c>
      <c r="D732" s="28">
        <v>1</v>
      </c>
    </row>
    <row r="733" spans="1:4" x14ac:dyDescent="0.35">
      <c r="A733" s="10" t="s">
        <v>37</v>
      </c>
      <c r="B733" s="10" t="s">
        <v>71</v>
      </c>
      <c r="C733" s="18">
        <f t="shared" si="40"/>
        <v>45820</v>
      </c>
      <c r="D733" s="27">
        <v>7</v>
      </c>
    </row>
    <row r="734" spans="1:4" x14ac:dyDescent="0.35">
      <c r="A734" s="17" t="s">
        <v>37</v>
      </c>
      <c r="B734" s="17" t="s">
        <v>71</v>
      </c>
      <c r="C734" s="19">
        <f t="shared" si="40"/>
        <v>45827</v>
      </c>
      <c r="D734" s="28">
        <v>13</v>
      </c>
    </row>
    <row r="735" spans="1:4" x14ac:dyDescent="0.35">
      <c r="A735" s="10" t="s">
        <v>37</v>
      </c>
      <c r="B735" s="10" t="s">
        <v>71</v>
      </c>
      <c r="C735" s="18">
        <f t="shared" si="40"/>
        <v>45834</v>
      </c>
      <c r="D735" s="27">
        <v>17</v>
      </c>
    </row>
    <row r="736" spans="1:4" x14ac:dyDescent="0.35">
      <c r="A736" s="17" t="s">
        <v>37</v>
      </c>
      <c r="B736" s="17" t="s">
        <v>71</v>
      </c>
      <c r="C736" s="19">
        <f t="shared" si="40"/>
        <v>45841</v>
      </c>
      <c r="D736" s="28">
        <v>27</v>
      </c>
    </row>
    <row r="737" spans="1:4" x14ac:dyDescent="0.35">
      <c r="A737" s="10" t="s">
        <v>37</v>
      </c>
      <c r="B737" s="10" t="s">
        <v>71</v>
      </c>
      <c r="C737" s="18">
        <f t="shared" si="40"/>
        <v>45848</v>
      </c>
      <c r="D737" s="27">
        <v>10</v>
      </c>
    </row>
    <row r="738" spans="1:4" x14ac:dyDescent="0.35">
      <c r="A738" s="17" t="s">
        <v>37</v>
      </c>
      <c r="B738" s="17" t="s">
        <v>71</v>
      </c>
      <c r="C738" s="19">
        <f t="shared" si="40"/>
        <v>45855</v>
      </c>
      <c r="D738" s="28">
        <v>7</v>
      </c>
    </row>
    <row r="739" spans="1:4" x14ac:dyDescent="0.35">
      <c r="A739" s="10" t="s">
        <v>37</v>
      </c>
      <c r="B739" s="10" t="s">
        <v>71</v>
      </c>
      <c r="C739" s="18">
        <f t="shared" si="40"/>
        <v>45862</v>
      </c>
      <c r="D739" s="27">
        <v>3</v>
      </c>
    </row>
    <row r="740" spans="1:4" x14ac:dyDescent="0.35">
      <c r="A740" s="17" t="s">
        <v>37</v>
      </c>
      <c r="B740" s="17" t="s">
        <v>71</v>
      </c>
      <c r="C740" s="19">
        <f t="shared" si="40"/>
        <v>45869</v>
      </c>
      <c r="D740" s="28">
        <v>1</v>
      </c>
    </row>
    <row r="741" spans="1:4" x14ac:dyDescent="0.35">
      <c r="A741" s="10" t="s">
        <v>37</v>
      </c>
      <c r="B741" s="10" t="s">
        <v>94</v>
      </c>
      <c r="C741" s="18">
        <v>45750</v>
      </c>
      <c r="D741" s="27">
        <v>0</v>
      </c>
    </row>
    <row r="742" spans="1:4" x14ac:dyDescent="0.35">
      <c r="A742" s="17" t="s">
        <v>37</v>
      </c>
      <c r="B742" s="17" t="s">
        <v>94</v>
      </c>
      <c r="C742" s="19">
        <f>+C741+7</f>
        <v>45757</v>
      </c>
      <c r="D742" s="28">
        <v>0</v>
      </c>
    </row>
    <row r="743" spans="1:4" x14ac:dyDescent="0.35">
      <c r="A743" s="10" t="s">
        <v>37</v>
      </c>
      <c r="B743" s="10" t="s">
        <v>94</v>
      </c>
      <c r="C743" s="18">
        <f t="shared" ref="C743:C758" si="41">+C742+7</f>
        <v>45764</v>
      </c>
      <c r="D743" s="27">
        <v>0</v>
      </c>
    </row>
    <row r="744" spans="1:4" x14ac:dyDescent="0.35">
      <c r="A744" s="17" t="s">
        <v>37</v>
      </c>
      <c r="B744" s="17" t="s">
        <v>94</v>
      </c>
      <c r="C744" s="19">
        <f t="shared" si="41"/>
        <v>45771</v>
      </c>
      <c r="D744" s="28">
        <v>2</v>
      </c>
    </row>
    <row r="745" spans="1:4" x14ac:dyDescent="0.35">
      <c r="A745" s="10" t="s">
        <v>37</v>
      </c>
      <c r="B745" s="10" t="s">
        <v>94</v>
      </c>
      <c r="C745" s="18">
        <f t="shared" si="41"/>
        <v>45778</v>
      </c>
      <c r="D745" s="27">
        <v>6</v>
      </c>
    </row>
    <row r="746" spans="1:4" x14ac:dyDescent="0.35">
      <c r="A746" s="17" t="s">
        <v>37</v>
      </c>
      <c r="B746" s="17" t="s">
        <v>94</v>
      </c>
      <c r="C746" s="19">
        <f t="shared" si="41"/>
        <v>45785</v>
      </c>
      <c r="D746" s="28">
        <v>4</v>
      </c>
    </row>
    <row r="747" spans="1:4" x14ac:dyDescent="0.35">
      <c r="A747" s="10" t="s">
        <v>37</v>
      </c>
      <c r="B747" s="10" t="s">
        <v>94</v>
      </c>
      <c r="C747" s="18">
        <f t="shared" si="41"/>
        <v>45792</v>
      </c>
      <c r="D747" s="27">
        <v>3</v>
      </c>
    </row>
    <row r="748" spans="1:4" x14ac:dyDescent="0.35">
      <c r="A748" s="17" t="s">
        <v>37</v>
      </c>
      <c r="B748" s="17" t="s">
        <v>94</v>
      </c>
      <c r="C748" s="19">
        <f t="shared" si="41"/>
        <v>45799</v>
      </c>
      <c r="D748" s="28">
        <v>2</v>
      </c>
    </row>
    <row r="749" spans="1:4" x14ac:dyDescent="0.35">
      <c r="A749" s="10" t="s">
        <v>37</v>
      </c>
      <c r="B749" s="10" t="s">
        <v>94</v>
      </c>
      <c r="C749" s="18">
        <f t="shared" si="41"/>
        <v>45806</v>
      </c>
      <c r="D749" s="27">
        <v>0</v>
      </c>
    </row>
    <row r="750" spans="1:4" x14ac:dyDescent="0.35">
      <c r="A750" s="17" t="s">
        <v>37</v>
      </c>
      <c r="B750" s="17" t="s">
        <v>94</v>
      </c>
      <c r="C750" s="19">
        <f t="shared" si="41"/>
        <v>45813</v>
      </c>
      <c r="D750" s="28">
        <v>0</v>
      </c>
    </row>
    <row r="751" spans="1:4" x14ac:dyDescent="0.35">
      <c r="A751" s="10" t="s">
        <v>37</v>
      </c>
      <c r="B751" s="10" t="s">
        <v>94</v>
      </c>
      <c r="C751" s="18">
        <f t="shared" si="41"/>
        <v>45820</v>
      </c>
      <c r="D751" s="27">
        <v>0</v>
      </c>
    </row>
    <row r="752" spans="1:4" x14ac:dyDescent="0.35">
      <c r="A752" s="17" t="s">
        <v>37</v>
      </c>
      <c r="B752" s="17" t="s">
        <v>94</v>
      </c>
      <c r="C752" s="19">
        <f t="shared" si="41"/>
        <v>45827</v>
      </c>
      <c r="D752" s="28">
        <v>1</v>
      </c>
    </row>
    <row r="753" spans="1:4" x14ac:dyDescent="0.35">
      <c r="A753" s="10" t="s">
        <v>37</v>
      </c>
      <c r="B753" s="10" t="s">
        <v>94</v>
      </c>
      <c r="C753" s="18">
        <f t="shared" si="41"/>
        <v>45834</v>
      </c>
      <c r="D753" s="27">
        <v>3</v>
      </c>
    </row>
    <row r="754" spans="1:4" x14ac:dyDescent="0.35">
      <c r="A754" s="17" t="s">
        <v>37</v>
      </c>
      <c r="B754" s="17" t="s">
        <v>94</v>
      </c>
      <c r="C754" s="19">
        <f t="shared" si="41"/>
        <v>45841</v>
      </c>
      <c r="D754" s="28">
        <v>2</v>
      </c>
    </row>
    <row r="755" spans="1:4" x14ac:dyDescent="0.35">
      <c r="A755" s="10" t="s">
        <v>37</v>
      </c>
      <c r="B755" s="10" t="s">
        <v>94</v>
      </c>
      <c r="C755" s="18">
        <f t="shared" si="41"/>
        <v>45848</v>
      </c>
      <c r="D755" s="27">
        <v>0</v>
      </c>
    </row>
    <row r="756" spans="1:4" x14ac:dyDescent="0.35">
      <c r="A756" s="17" t="s">
        <v>37</v>
      </c>
      <c r="B756" s="17" t="s">
        <v>94</v>
      </c>
      <c r="C756" s="19">
        <f t="shared" si="41"/>
        <v>45855</v>
      </c>
      <c r="D756" s="28">
        <v>0</v>
      </c>
    </row>
    <row r="757" spans="1:4" x14ac:dyDescent="0.35">
      <c r="A757" s="10" t="s">
        <v>37</v>
      </c>
      <c r="B757" s="10" t="s">
        <v>94</v>
      </c>
      <c r="C757" s="18">
        <f t="shared" si="41"/>
        <v>45862</v>
      </c>
      <c r="D757" s="27">
        <v>0</v>
      </c>
    </row>
    <row r="758" spans="1:4" x14ac:dyDescent="0.35">
      <c r="A758" s="17" t="s">
        <v>37</v>
      </c>
      <c r="B758" s="17" t="s">
        <v>94</v>
      </c>
      <c r="C758" s="19">
        <f t="shared" si="41"/>
        <v>45869</v>
      </c>
      <c r="D758" s="28">
        <v>0</v>
      </c>
    </row>
    <row r="759" spans="1:4" x14ac:dyDescent="0.35">
      <c r="A759" s="10" t="s">
        <v>16</v>
      </c>
      <c r="B759" s="10" t="s">
        <v>149</v>
      </c>
      <c r="C759" s="18">
        <v>45750</v>
      </c>
      <c r="D759" s="27"/>
    </row>
    <row r="760" spans="1:4" x14ac:dyDescent="0.35">
      <c r="A760" s="17" t="s">
        <v>16</v>
      </c>
      <c r="B760" s="17" t="s">
        <v>149</v>
      </c>
      <c r="C760" s="19">
        <f>+C759+7</f>
        <v>45757</v>
      </c>
      <c r="D760" s="28"/>
    </row>
    <row r="761" spans="1:4" x14ac:dyDescent="0.35">
      <c r="A761" s="10" t="s">
        <v>16</v>
      </c>
      <c r="B761" s="10" t="s">
        <v>149</v>
      </c>
      <c r="C761" s="18">
        <f t="shared" ref="C761:C776" si="42">+C760+7</f>
        <v>45764</v>
      </c>
      <c r="D761" s="27">
        <v>0</v>
      </c>
    </row>
    <row r="762" spans="1:4" x14ac:dyDescent="0.35">
      <c r="A762" s="17" t="s">
        <v>16</v>
      </c>
      <c r="B762" s="17" t="s">
        <v>149</v>
      </c>
      <c r="C762" s="19">
        <f t="shared" si="42"/>
        <v>45771</v>
      </c>
      <c r="D762" s="28">
        <v>9</v>
      </c>
    </row>
    <row r="763" spans="1:4" x14ac:dyDescent="0.35">
      <c r="A763" s="10" t="s">
        <v>16</v>
      </c>
      <c r="B763" s="10" t="s">
        <v>149</v>
      </c>
      <c r="C763" s="18">
        <f t="shared" si="42"/>
        <v>45778</v>
      </c>
      <c r="D763" s="27"/>
    </row>
    <row r="764" spans="1:4" x14ac:dyDescent="0.35">
      <c r="A764" s="17" t="s">
        <v>16</v>
      </c>
      <c r="B764" s="17" t="s">
        <v>149</v>
      </c>
      <c r="C764" s="19">
        <f t="shared" si="42"/>
        <v>45785</v>
      </c>
      <c r="D764" s="28"/>
    </row>
    <row r="765" spans="1:4" x14ac:dyDescent="0.35">
      <c r="A765" s="10" t="s">
        <v>16</v>
      </c>
      <c r="B765" s="10" t="s">
        <v>149</v>
      </c>
      <c r="C765" s="18">
        <f t="shared" si="42"/>
        <v>45792</v>
      </c>
      <c r="D765" s="27"/>
    </row>
    <row r="766" spans="1:4" x14ac:dyDescent="0.35">
      <c r="A766" s="17" t="s">
        <v>16</v>
      </c>
      <c r="B766" s="17" t="s">
        <v>149</v>
      </c>
      <c r="C766" s="19">
        <f t="shared" si="42"/>
        <v>45799</v>
      </c>
      <c r="D766" s="28"/>
    </row>
    <row r="767" spans="1:4" x14ac:dyDescent="0.35">
      <c r="A767" s="10" t="s">
        <v>16</v>
      </c>
      <c r="B767" s="10" t="s">
        <v>149</v>
      </c>
      <c r="C767" s="18">
        <f t="shared" si="42"/>
        <v>45806</v>
      </c>
      <c r="D767" s="27"/>
    </row>
    <row r="768" spans="1:4" x14ac:dyDescent="0.35">
      <c r="A768" s="17" t="s">
        <v>16</v>
      </c>
      <c r="B768" s="17" t="s">
        <v>149</v>
      </c>
      <c r="C768" s="19">
        <f t="shared" si="42"/>
        <v>45813</v>
      </c>
      <c r="D768" s="28">
        <v>0</v>
      </c>
    </row>
    <row r="769" spans="1:4" x14ac:dyDescent="0.35">
      <c r="A769" s="10" t="s">
        <v>16</v>
      </c>
      <c r="B769" s="10" t="s">
        <v>149</v>
      </c>
      <c r="C769" s="18">
        <f t="shared" si="42"/>
        <v>45820</v>
      </c>
      <c r="D769" s="27"/>
    </row>
    <row r="770" spans="1:4" x14ac:dyDescent="0.35">
      <c r="A770" s="17" t="s">
        <v>16</v>
      </c>
      <c r="B770" s="17" t="s">
        <v>149</v>
      </c>
      <c r="C770" s="19">
        <f t="shared" si="42"/>
        <v>45827</v>
      </c>
      <c r="D770" s="28"/>
    </row>
    <row r="771" spans="1:4" x14ac:dyDescent="0.35">
      <c r="A771" s="10" t="s">
        <v>16</v>
      </c>
      <c r="B771" s="10" t="s">
        <v>149</v>
      </c>
      <c r="C771" s="18">
        <f t="shared" si="42"/>
        <v>45834</v>
      </c>
      <c r="D771" s="27"/>
    </row>
    <row r="772" spans="1:4" x14ac:dyDescent="0.35">
      <c r="A772" s="17" t="s">
        <v>16</v>
      </c>
      <c r="B772" s="17" t="s">
        <v>149</v>
      </c>
      <c r="C772" s="19">
        <f t="shared" si="42"/>
        <v>45841</v>
      </c>
      <c r="D772" s="28"/>
    </row>
    <row r="773" spans="1:4" x14ac:dyDescent="0.35">
      <c r="A773" s="10" t="s">
        <v>16</v>
      </c>
      <c r="B773" s="10" t="s">
        <v>149</v>
      </c>
      <c r="C773" s="18">
        <f t="shared" si="42"/>
        <v>45848</v>
      </c>
      <c r="D773" s="27">
        <v>36</v>
      </c>
    </row>
    <row r="774" spans="1:4" x14ac:dyDescent="0.35">
      <c r="A774" s="17" t="s">
        <v>16</v>
      </c>
      <c r="B774" s="17" t="s">
        <v>149</v>
      </c>
      <c r="C774" s="19">
        <f t="shared" si="42"/>
        <v>45855</v>
      </c>
      <c r="D774" s="28"/>
    </row>
    <row r="775" spans="1:4" x14ac:dyDescent="0.35">
      <c r="A775" s="10" t="s">
        <v>16</v>
      </c>
      <c r="B775" s="10" t="s">
        <v>149</v>
      </c>
      <c r="C775" s="18">
        <f t="shared" si="42"/>
        <v>45862</v>
      </c>
      <c r="D775" s="27"/>
    </row>
    <row r="776" spans="1:4" x14ac:dyDescent="0.35">
      <c r="A776" s="17" t="s">
        <v>16</v>
      </c>
      <c r="B776" s="17" t="s">
        <v>149</v>
      </c>
      <c r="C776" s="19">
        <f t="shared" si="42"/>
        <v>45869</v>
      </c>
      <c r="D776" s="28"/>
    </row>
    <row r="777" spans="1:4" x14ac:dyDescent="0.35">
      <c r="A777" s="10" t="s">
        <v>16</v>
      </c>
      <c r="B777" s="10" t="s">
        <v>17</v>
      </c>
      <c r="C777" s="18">
        <v>45750</v>
      </c>
      <c r="D777" s="27"/>
    </row>
    <row r="778" spans="1:4" x14ac:dyDescent="0.35">
      <c r="A778" s="17" t="s">
        <v>16</v>
      </c>
      <c r="B778" s="17" t="s">
        <v>17</v>
      </c>
      <c r="C778" s="19">
        <f>+C777+7</f>
        <v>45757</v>
      </c>
      <c r="D778" s="28"/>
    </row>
    <row r="779" spans="1:4" x14ac:dyDescent="0.35">
      <c r="A779" s="10" t="s">
        <v>16</v>
      </c>
      <c r="B779" s="10" t="s">
        <v>17</v>
      </c>
      <c r="C779" s="18">
        <f t="shared" ref="C779:C794" si="43">+C778+7</f>
        <v>45764</v>
      </c>
      <c r="D779" s="27">
        <v>0</v>
      </c>
    </row>
    <row r="780" spans="1:4" x14ac:dyDescent="0.35">
      <c r="A780" s="17" t="s">
        <v>16</v>
      </c>
      <c r="B780" s="17" t="s">
        <v>17</v>
      </c>
      <c r="C780" s="19">
        <f t="shared" si="43"/>
        <v>45771</v>
      </c>
      <c r="D780" s="28">
        <v>4</v>
      </c>
    </row>
    <row r="781" spans="1:4" x14ac:dyDescent="0.35">
      <c r="A781" s="10" t="s">
        <v>16</v>
      </c>
      <c r="B781" s="10" t="s">
        <v>17</v>
      </c>
      <c r="C781" s="18">
        <f t="shared" si="43"/>
        <v>45778</v>
      </c>
      <c r="D781" s="27">
        <v>2</v>
      </c>
    </row>
    <row r="782" spans="1:4" x14ac:dyDescent="0.35">
      <c r="A782" s="17" t="s">
        <v>16</v>
      </c>
      <c r="B782" s="17" t="s">
        <v>17</v>
      </c>
      <c r="C782" s="19">
        <f t="shared" si="43"/>
        <v>45785</v>
      </c>
      <c r="D782" s="28">
        <v>8</v>
      </c>
    </row>
    <row r="783" spans="1:4" x14ac:dyDescent="0.35">
      <c r="A783" s="10" t="s">
        <v>16</v>
      </c>
      <c r="B783" s="10" t="s">
        <v>17</v>
      </c>
      <c r="C783" s="18">
        <f t="shared" si="43"/>
        <v>45792</v>
      </c>
      <c r="D783" s="27">
        <v>1</v>
      </c>
    </row>
    <row r="784" spans="1:4" x14ac:dyDescent="0.35">
      <c r="A784" s="17" t="s">
        <v>16</v>
      </c>
      <c r="B784" s="17" t="s">
        <v>17</v>
      </c>
      <c r="C784" s="19">
        <f t="shared" si="43"/>
        <v>45799</v>
      </c>
      <c r="D784" s="28">
        <v>10</v>
      </c>
    </row>
    <row r="785" spans="1:4" x14ac:dyDescent="0.35">
      <c r="A785" s="10" t="s">
        <v>16</v>
      </c>
      <c r="B785" s="10" t="s">
        <v>17</v>
      </c>
      <c r="C785" s="18">
        <f t="shared" si="43"/>
        <v>45806</v>
      </c>
      <c r="D785" s="27">
        <v>1</v>
      </c>
    </row>
    <row r="786" spans="1:4" x14ac:dyDescent="0.35">
      <c r="A786" s="17" t="s">
        <v>16</v>
      </c>
      <c r="B786" s="17" t="s">
        <v>17</v>
      </c>
      <c r="C786" s="19">
        <f t="shared" si="43"/>
        <v>45813</v>
      </c>
      <c r="D786" s="28">
        <v>7</v>
      </c>
    </row>
    <row r="787" spans="1:4" x14ac:dyDescent="0.35">
      <c r="A787" s="10" t="s">
        <v>16</v>
      </c>
      <c r="B787" s="10" t="s">
        <v>17</v>
      </c>
      <c r="C787" s="18">
        <f t="shared" si="43"/>
        <v>45820</v>
      </c>
      <c r="D787" s="27">
        <v>17</v>
      </c>
    </row>
    <row r="788" spans="1:4" x14ac:dyDescent="0.35">
      <c r="A788" s="17" t="s">
        <v>16</v>
      </c>
      <c r="B788" s="17" t="s">
        <v>17</v>
      </c>
      <c r="C788" s="19">
        <f t="shared" si="43"/>
        <v>45827</v>
      </c>
      <c r="D788" s="28">
        <v>3</v>
      </c>
    </row>
    <row r="789" spans="1:4" x14ac:dyDescent="0.35">
      <c r="A789" s="10" t="s">
        <v>16</v>
      </c>
      <c r="B789" s="10" t="s">
        <v>17</v>
      </c>
      <c r="C789" s="18">
        <f t="shared" si="43"/>
        <v>45834</v>
      </c>
      <c r="D789" s="27">
        <v>10</v>
      </c>
    </row>
    <row r="790" spans="1:4" x14ac:dyDescent="0.35">
      <c r="A790" s="17" t="s">
        <v>16</v>
      </c>
      <c r="B790" s="17" t="s">
        <v>17</v>
      </c>
      <c r="C790" s="19">
        <f t="shared" si="43"/>
        <v>45841</v>
      </c>
      <c r="D790" s="28">
        <v>54</v>
      </c>
    </row>
    <row r="791" spans="1:4" x14ac:dyDescent="0.35">
      <c r="A791" s="10" t="s">
        <v>16</v>
      </c>
      <c r="B791" s="10" t="s">
        <v>17</v>
      </c>
      <c r="C791" s="18">
        <f t="shared" si="43"/>
        <v>45848</v>
      </c>
      <c r="D791" s="27">
        <v>13</v>
      </c>
    </row>
    <row r="792" spans="1:4" x14ac:dyDescent="0.35">
      <c r="A792" s="17" t="s">
        <v>16</v>
      </c>
      <c r="B792" s="17" t="s">
        <v>17</v>
      </c>
      <c r="C792" s="19">
        <f t="shared" si="43"/>
        <v>45855</v>
      </c>
      <c r="D792" s="28">
        <v>4</v>
      </c>
    </row>
    <row r="793" spans="1:4" x14ac:dyDescent="0.35">
      <c r="A793" s="10" t="s">
        <v>16</v>
      </c>
      <c r="B793" s="10" t="s">
        <v>17</v>
      </c>
      <c r="C793" s="18">
        <f t="shared" si="43"/>
        <v>45862</v>
      </c>
      <c r="D793" s="27">
        <v>20</v>
      </c>
    </row>
    <row r="794" spans="1:4" x14ac:dyDescent="0.35">
      <c r="A794" s="17" t="s">
        <v>16</v>
      </c>
      <c r="B794" s="17" t="s">
        <v>17</v>
      </c>
      <c r="C794" s="19">
        <f t="shared" si="43"/>
        <v>45869</v>
      </c>
      <c r="D794" s="28">
        <v>5</v>
      </c>
    </row>
    <row r="795" spans="1:4" x14ac:dyDescent="0.35">
      <c r="A795" s="10" t="s">
        <v>16</v>
      </c>
      <c r="B795" s="10" t="s">
        <v>16</v>
      </c>
      <c r="C795" s="18">
        <v>45750</v>
      </c>
      <c r="D795" s="27">
        <v>0</v>
      </c>
    </row>
    <row r="796" spans="1:4" x14ac:dyDescent="0.35">
      <c r="A796" s="17" t="s">
        <v>16</v>
      </c>
      <c r="B796" s="17" t="s">
        <v>16</v>
      </c>
      <c r="C796" s="19">
        <f>+C795+7</f>
        <v>45757</v>
      </c>
      <c r="D796" s="28">
        <v>0</v>
      </c>
    </row>
    <row r="797" spans="1:4" x14ac:dyDescent="0.35">
      <c r="A797" s="10" t="s">
        <v>16</v>
      </c>
      <c r="B797" s="10" t="s">
        <v>16</v>
      </c>
      <c r="C797" s="18">
        <f t="shared" ref="C797:C812" si="44">+C796+7</f>
        <v>45764</v>
      </c>
      <c r="D797" s="27">
        <v>0</v>
      </c>
    </row>
    <row r="798" spans="1:4" x14ac:dyDescent="0.35">
      <c r="A798" s="17" t="s">
        <v>16</v>
      </c>
      <c r="B798" s="17" t="s">
        <v>16</v>
      </c>
      <c r="C798" s="19">
        <f t="shared" si="44"/>
        <v>45771</v>
      </c>
      <c r="D798" s="28">
        <v>8</v>
      </c>
    </row>
    <row r="799" spans="1:4" x14ac:dyDescent="0.35">
      <c r="A799" s="10" t="s">
        <v>16</v>
      </c>
      <c r="B799" s="10" t="s">
        <v>16</v>
      </c>
      <c r="C799" s="18">
        <f t="shared" si="44"/>
        <v>45778</v>
      </c>
      <c r="D799" s="27">
        <v>6</v>
      </c>
    </row>
    <row r="800" spans="1:4" x14ac:dyDescent="0.35">
      <c r="A800" s="17" t="s">
        <v>16</v>
      </c>
      <c r="B800" s="17" t="s">
        <v>16</v>
      </c>
      <c r="C800" s="19">
        <f t="shared" si="44"/>
        <v>45785</v>
      </c>
      <c r="D800" s="28">
        <v>18</v>
      </c>
    </row>
    <row r="801" spans="1:4" x14ac:dyDescent="0.35">
      <c r="A801" s="10" t="s">
        <v>16</v>
      </c>
      <c r="B801" s="10" t="s">
        <v>16</v>
      </c>
      <c r="C801" s="18">
        <f t="shared" si="44"/>
        <v>45792</v>
      </c>
      <c r="D801" s="27">
        <v>14</v>
      </c>
    </row>
    <row r="802" spans="1:4" x14ac:dyDescent="0.35">
      <c r="A802" s="17" t="s">
        <v>16</v>
      </c>
      <c r="B802" s="17" t="s">
        <v>16</v>
      </c>
      <c r="C802" s="19">
        <f t="shared" si="44"/>
        <v>45799</v>
      </c>
      <c r="D802" s="28">
        <v>11</v>
      </c>
    </row>
    <row r="803" spans="1:4" s="2" customFormat="1" x14ac:dyDescent="0.35">
      <c r="A803" s="10" t="s">
        <v>16</v>
      </c>
      <c r="B803" s="10" t="s">
        <v>16</v>
      </c>
      <c r="C803" s="18">
        <f t="shared" si="44"/>
        <v>45806</v>
      </c>
      <c r="D803" s="27">
        <v>1</v>
      </c>
    </row>
    <row r="804" spans="1:4" s="2" customFormat="1" x14ac:dyDescent="0.35">
      <c r="A804" s="17" t="s">
        <v>16</v>
      </c>
      <c r="B804" s="17" t="s">
        <v>16</v>
      </c>
      <c r="C804" s="19">
        <f t="shared" si="44"/>
        <v>45813</v>
      </c>
      <c r="D804" s="28">
        <v>0</v>
      </c>
    </row>
    <row r="805" spans="1:4" s="2" customFormat="1" x14ac:dyDescent="0.35">
      <c r="A805" s="10" t="s">
        <v>16</v>
      </c>
      <c r="B805" s="10" t="s">
        <v>16</v>
      </c>
      <c r="C805" s="18">
        <f t="shared" si="44"/>
        <v>45820</v>
      </c>
      <c r="D805" s="27">
        <v>0</v>
      </c>
    </row>
    <row r="806" spans="1:4" s="2" customFormat="1" x14ac:dyDescent="0.35">
      <c r="A806" s="17" t="s">
        <v>16</v>
      </c>
      <c r="B806" s="17" t="s">
        <v>16</v>
      </c>
      <c r="C806" s="19">
        <f t="shared" si="44"/>
        <v>45827</v>
      </c>
      <c r="D806" s="28">
        <v>0</v>
      </c>
    </row>
    <row r="807" spans="1:4" x14ac:dyDescent="0.35">
      <c r="A807" s="10" t="s">
        <v>16</v>
      </c>
      <c r="B807" s="10" t="s">
        <v>16</v>
      </c>
      <c r="C807" s="18">
        <f t="shared" si="44"/>
        <v>45834</v>
      </c>
      <c r="D807" s="27">
        <v>6</v>
      </c>
    </row>
    <row r="808" spans="1:4" x14ac:dyDescent="0.35">
      <c r="A808" s="17" t="s">
        <v>16</v>
      </c>
      <c r="B808" s="17" t="s">
        <v>16</v>
      </c>
      <c r="C808" s="19">
        <f t="shared" si="44"/>
        <v>45841</v>
      </c>
      <c r="D808" s="28">
        <v>28</v>
      </c>
    </row>
    <row r="809" spans="1:4" x14ac:dyDescent="0.35">
      <c r="A809" s="10" t="s">
        <v>16</v>
      </c>
      <c r="B809" s="10" t="s">
        <v>16</v>
      </c>
      <c r="C809" s="18">
        <f t="shared" si="44"/>
        <v>45848</v>
      </c>
      <c r="D809" s="27">
        <v>57</v>
      </c>
    </row>
    <row r="810" spans="1:4" x14ac:dyDescent="0.35">
      <c r="A810" s="17" t="s">
        <v>16</v>
      </c>
      <c r="B810" s="17" t="s">
        <v>16</v>
      </c>
      <c r="C810" s="19">
        <f t="shared" si="44"/>
        <v>45855</v>
      </c>
      <c r="D810" s="28">
        <v>151</v>
      </c>
    </row>
    <row r="811" spans="1:4" x14ac:dyDescent="0.35">
      <c r="A811" s="10" t="s">
        <v>16</v>
      </c>
      <c r="B811" s="10" t="s">
        <v>16</v>
      </c>
      <c r="C811" s="18">
        <f t="shared" si="44"/>
        <v>45862</v>
      </c>
      <c r="D811" s="27">
        <v>177</v>
      </c>
    </row>
    <row r="812" spans="1:4" x14ac:dyDescent="0.35">
      <c r="A812" s="17" t="s">
        <v>16</v>
      </c>
      <c r="B812" s="17" t="s">
        <v>16</v>
      </c>
      <c r="C812" s="19">
        <f t="shared" si="44"/>
        <v>45869</v>
      </c>
      <c r="D812" s="28">
        <v>62</v>
      </c>
    </row>
    <row r="813" spans="1:4" x14ac:dyDescent="0.35">
      <c r="A813" s="10" t="s">
        <v>69</v>
      </c>
      <c r="B813" s="10" t="s">
        <v>49</v>
      </c>
      <c r="C813" s="18">
        <v>45750</v>
      </c>
      <c r="D813" s="27"/>
    </row>
    <row r="814" spans="1:4" x14ac:dyDescent="0.35">
      <c r="A814" s="17" t="s">
        <v>69</v>
      </c>
      <c r="B814" s="17" t="s">
        <v>49</v>
      </c>
      <c r="C814" s="19">
        <f>+C813+7</f>
        <v>45757</v>
      </c>
      <c r="D814" s="28">
        <v>5</v>
      </c>
    </row>
    <row r="815" spans="1:4" x14ac:dyDescent="0.35">
      <c r="A815" s="10" t="s">
        <v>69</v>
      </c>
      <c r="B815" s="10" t="s">
        <v>49</v>
      </c>
      <c r="C815" s="18">
        <f t="shared" ref="C815:C830" si="45">+C814+7</f>
        <v>45764</v>
      </c>
      <c r="D815" s="27">
        <v>4</v>
      </c>
    </row>
    <row r="816" spans="1:4" x14ac:dyDescent="0.35">
      <c r="A816" s="17" t="s">
        <v>69</v>
      </c>
      <c r="B816" s="17" t="s">
        <v>49</v>
      </c>
      <c r="C816" s="19">
        <f t="shared" si="45"/>
        <v>45771</v>
      </c>
      <c r="D816" s="28">
        <v>8</v>
      </c>
    </row>
    <row r="817" spans="1:4" x14ac:dyDescent="0.35">
      <c r="A817" s="10" t="s">
        <v>69</v>
      </c>
      <c r="B817" s="10" t="s">
        <v>49</v>
      </c>
      <c r="C817" s="18">
        <f t="shared" si="45"/>
        <v>45778</v>
      </c>
      <c r="D817" s="27">
        <v>1</v>
      </c>
    </row>
    <row r="818" spans="1:4" x14ac:dyDescent="0.35">
      <c r="A818" s="17" t="s">
        <v>69</v>
      </c>
      <c r="B818" s="17" t="s">
        <v>49</v>
      </c>
      <c r="C818" s="19">
        <f t="shared" si="45"/>
        <v>45785</v>
      </c>
      <c r="D818" s="28">
        <v>3</v>
      </c>
    </row>
    <row r="819" spans="1:4" x14ac:dyDescent="0.35">
      <c r="A819" s="10" t="s">
        <v>69</v>
      </c>
      <c r="B819" s="10" t="s">
        <v>49</v>
      </c>
      <c r="C819" s="18">
        <f t="shared" si="45"/>
        <v>45792</v>
      </c>
      <c r="D819" s="27">
        <v>4</v>
      </c>
    </row>
    <row r="820" spans="1:4" x14ac:dyDescent="0.35">
      <c r="A820" s="17" t="s">
        <v>69</v>
      </c>
      <c r="B820" s="17" t="s">
        <v>49</v>
      </c>
      <c r="C820" s="19">
        <f t="shared" si="45"/>
        <v>45799</v>
      </c>
      <c r="D820" s="28">
        <v>5</v>
      </c>
    </row>
    <row r="821" spans="1:4" x14ac:dyDescent="0.35">
      <c r="A821" s="10" t="s">
        <v>69</v>
      </c>
      <c r="B821" s="10" t="s">
        <v>49</v>
      </c>
      <c r="C821" s="18">
        <f t="shared" si="45"/>
        <v>45806</v>
      </c>
      <c r="D821" s="27">
        <v>1</v>
      </c>
    </row>
    <row r="822" spans="1:4" x14ac:dyDescent="0.35">
      <c r="A822" s="17" t="s">
        <v>69</v>
      </c>
      <c r="B822" s="17" t="s">
        <v>49</v>
      </c>
      <c r="C822" s="19">
        <f t="shared" si="45"/>
        <v>45813</v>
      </c>
      <c r="D822" s="28"/>
    </row>
    <row r="823" spans="1:4" x14ac:dyDescent="0.35">
      <c r="A823" s="10" t="s">
        <v>69</v>
      </c>
      <c r="B823" s="10" t="s">
        <v>49</v>
      </c>
      <c r="C823" s="18">
        <f t="shared" si="45"/>
        <v>45820</v>
      </c>
      <c r="D823" s="27">
        <v>5</v>
      </c>
    </row>
    <row r="824" spans="1:4" x14ac:dyDescent="0.35">
      <c r="A824" s="17" t="s">
        <v>69</v>
      </c>
      <c r="B824" s="17" t="s">
        <v>49</v>
      </c>
      <c r="C824" s="19">
        <f t="shared" si="45"/>
        <v>45827</v>
      </c>
      <c r="D824" s="28">
        <v>11</v>
      </c>
    </row>
    <row r="825" spans="1:4" x14ac:dyDescent="0.35">
      <c r="A825" s="10" t="s">
        <v>69</v>
      </c>
      <c r="B825" s="10" t="s">
        <v>49</v>
      </c>
      <c r="C825" s="18">
        <f t="shared" si="45"/>
        <v>45834</v>
      </c>
      <c r="D825" s="27">
        <v>11</v>
      </c>
    </row>
    <row r="826" spans="1:4" x14ac:dyDescent="0.35">
      <c r="A826" s="17" t="s">
        <v>69</v>
      </c>
      <c r="B826" s="17" t="s">
        <v>49</v>
      </c>
      <c r="C826" s="19">
        <f t="shared" si="45"/>
        <v>45841</v>
      </c>
      <c r="D826" s="28"/>
    </row>
    <row r="827" spans="1:4" x14ac:dyDescent="0.35">
      <c r="A827" s="10" t="s">
        <v>69</v>
      </c>
      <c r="B827" s="10" t="s">
        <v>49</v>
      </c>
      <c r="C827" s="18">
        <f t="shared" si="45"/>
        <v>45848</v>
      </c>
      <c r="D827" s="27">
        <v>18</v>
      </c>
    </row>
    <row r="828" spans="1:4" x14ac:dyDescent="0.35">
      <c r="A828" s="17" t="s">
        <v>69</v>
      </c>
      <c r="B828" s="17" t="s">
        <v>49</v>
      </c>
      <c r="C828" s="19">
        <f t="shared" si="45"/>
        <v>45855</v>
      </c>
      <c r="D828" s="28"/>
    </row>
    <row r="829" spans="1:4" x14ac:dyDescent="0.35">
      <c r="A829" s="10" t="s">
        <v>69</v>
      </c>
      <c r="B829" s="10" t="s">
        <v>49</v>
      </c>
      <c r="C829" s="18">
        <f t="shared" si="45"/>
        <v>45862</v>
      </c>
      <c r="D829" s="27">
        <v>4</v>
      </c>
    </row>
    <row r="830" spans="1:4" x14ac:dyDescent="0.35">
      <c r="A830" s="17" t="s">
        <v>69</v>
      </c>
      <c r="B830" s="17" t="s">
        <v>49</v>
      </c>
      <c r="C830" s="19">
        <f t="shared" si="45"/>
        <v>45869</v>
      </c>
      <c r="D830" s="28">
        <v>0</v>
      </c>
    </row>
    <row r="831" spans="1:4" x14ac:dyDescent="0.35">
      <c r="A831" s="10" t="s">
        <v>26</v>
      </c>
      <c r="B831" s="10" t="s">
        <v>30</v>
      </c>
      <c r="C831" s="18">
        <v>45750</v>
      </c>
      <c r="D831" s="27"/>
    </row>
    <row r="832" spans="1:4" x14ac:dyDescent="0.35">
      <c r="A832" s="17" t="s">
        <v>26</v>
      </c>
      <c r="B832" s="17" t="s">
        <v>30</v>
      </c>
      <c r="C832" s="19">
        <f>+C831+7</f>
        <v>45757</v>
      </c>
      <c r="D832" s="28">
        <v>0</v>
      </c>
    </row>
    <row r="833" spans="1:4" x14ac:dyDescent="0.35">
      <c r="A833" s="10" t="s">
        <v>26</v>
      </c>
      <c r="B833" s="10" t="s">
        <v>30</v>
      </c>
      <c r="C833" s="18">
        <f t="shared" ref="C833:C848" si="46">+C832+7</f>
        <v>45764</v>
      </c>
      <c r="D833" s="27">
        <v>44</v>
      </c>
    </row>
    <row r="834" spans="1:4" x14ac:dyDescent="0.35">
      <c r="A834" s="17" t="s">
        <v>26</v>
      </c>
      <c r="B834" s="17" t="s">
        <v>30</v>
      </c>
      <c r="C834" s="19">
        <f t="shared" si="46"/>
        <v>45771</v>
      </c>
      <c r="D834" s="28">
        <v>139</v>
      </c>
    </row>
    <row r="835" spans="1:4" x14ac:dyDescent="0.35">
      <c r="A835" s="10" t="s">
        <v>26</v>
      </c>
      <c r="B835" s="10" t="s">
        <v>30</v>
      </c>
      <c r="C835" s="18">
        <f t="shared" si="46"/>
        <v>45778</v>
      </c>
      <c r="D835" s="27">
        <v>53</v>
      </c>
    </row>
    <row r="836" spans="1:4" x14ac:dyDescent="0.35">
      <c r="A836" s="17" t="s">
        <v>26</v>
      </c>
      <c r="B836" s="17" t="s">
        <v>30</v>
      </c>
      <c r="C836" s="19">
        <f t="shared" si="46"/>
        <v>45785</v>
      </c>
      <c r="D836" s="28">
        <v>83</v>
      </c>
    </row>
    <row r="837" spans="1:4" x14ac:dyDescent="0.35">
      <c r="A837" s="10" t="s">
        <v>26</v>
      </c>
      <c r="B837" s="10" t="s">
        <v>30</v>
      </c>
      <c r="C837" s="18">
        <f t="shared" si="46"/>
        <v>45792</v>
      </c>
      <c r="D837" s="27">
        <v>1</v>
      </c>
    </row>
    <row r="838" spans="1:4" x14ac:dyDescent="0.35">
      <c r="A838" s="17" t="s">
        <v>26</v>
      </c>
      <c r="B838" s="17" t="s">
        <v>30</v>
      </c>
      <c r="C838" s="19">
        <f t="shared" si="46"/>
        <v>45799</v>
      </c>
      <c r="D838" s="28">
        <v>2</v>
      </c>
    </row>
    <row r="839" spans="1:4" x14ac:dyDescent="0.35">
      <c r="A839" s="10" t="s">
        <v>26</v>
      </c>
      <c r="B839" s="10" t="s">
        <v>30</v>
      </c>
      <c r="C839" s="18">
        <f t="shared" si="46"/>
        <v>45806</v>
      </c>
      <c r="D839" s="27">
        <v>5</v>
      </c>
    </row>
    <row r="840" spans="1:4" x14ac:dyDescent="0.35">
      <c r="A840" s="17" t="s">
        <v>26</v>
      </c>
      <c r="B840" s="17" t="s">
        <v>30</v>
      </c>
      <c r="C840" s="19">
        <f t="shared" si="46"/>
        <v>45813</v>
      </c>
      <c r="D840" s="28">
        <v>1</v>
      </c>
    </row>
    <row r="841" spans="1:4" x14ac:dyDescent="0.35">
      <c r="A841" s="10" t="s">
        <v>26</v>
      </c>
      <c r="B841" s="10" t="s">
        <v>30</v>
      </c>
      <c r="C841" s="18">
        <f t="shared" si="46"/>
        <v>45820</v>
      </c>
      <c r="D841" s="27">
        <v>0</v>
      </c>
    </row>
    <row r="842" spans="1:4" x14ac:dyDescent="0.35">
      <c r="A842" s="17" t="s">
        <v>26</v>
      </c>
      <c r="B842" s="17" t="s">
        <v>30</v>
      </c>
      <c r="C842" s="19">
        <f t="shared" si="46"/>
        <v>45827</v>
      </c>
      <c r="D842" s="28">
        <v>0</v>
      </c>
    </row>
    <row r="843" spans="1:4" x14ac:dyDescent="0.35">
      <c r="A843" s="10" t="s">
        <v>26</v>
      </c>
      <c r="B843" s="10" t="s">
        <v>30</v>
      </c>
      <c r="C843" s="18">
        <f t="shared" si="46"/>
        <v>45834</v>
      </c>
      <c r="D843" s="27">
        <v>11</v>
      </c>
    </row>
    <row r="844" spans="1:4" x14ac:dyDescent="0.35">
      <c r="A844" s="17" t="s">
        <v>26</v>
      </c>
      <c r="B844" s="17" t="s">
        <v>30</v>
      </c>
      <c r="C844" s="19">
        <f t="shared" si="46"/>
        <v>45841</v>
      </c>
      <c r="D844" s="28">
        <v>14</v>
      </c>
    </row>
    <row r="845" spans="1:4" x14ac:dyDescent="0.35">
      <c r="A845" s="10" t="s">
        <v>26</v>
      </c>
      <c r="B845" s="10" t="s">
        <v>30</v>
      </c>
      <c r="C845" s="18">
        <f t="shared" si="46"/>
        <v>45848</v>
      </c>
      <c r="D845" s="27">
        <v>0</v>
      </c>
    </row>
    <row r="846" spans="1:4" x14ac:dyDescent="0.35">
      <c r="A846" s="17" t="s">
        <v>26</v>
      </c>
      <c r="B846" s="17" t="s">
        <v>30</v>
      </c>
      <c r="C846" s="19">
        <f t="shared" si="46"/>
        <v>45855</v>
      </c>
      <c r="D846" s="28">
        <v>1</v>
      </c>
    </row>
    <row r="847" spans="1:4" x14ac:dyDescent="0.35">
      <c r="A847" s="10" t="s">
        <v>26</v>
      </c>
      <c r="B847" s="10" t="s">
        <v>30</v>
      </c>
      <c r="C847" s="18">
        <f t="shared" si="46"/>
        <v>45862</v>
      </c>
      <c r="D847" s="27">
        <v>0</v>
      </c>
    </row>
    <row r="848" spans="1:4" x14ac:dyDescent="0.35">
      <c r="A848" s="17" t="s">
        <v>26</v>
      </c>
      <c r="B848" s="17" t="s">
        <v>30</v>
      </c>
      <c r="C848" s="19">
        <f t="shared" si="46"/>
        <v>45869</v>
      </c>
      <c r="D848" s="28">
        <v>13</v>
      </c>
    </row>
    <row r="849" spans="1:4" x14ac:dyDescent="0.35">
      <c r="A849" s="10" t="s">
        <v>26</v>
      </c>
      <c r="B849" s="10" t="s">
        <v>155</v>
      </c>
      <c r="C849" s="18">
        <v>45750</v>
      </c>
      <c r="D849" s="27"/>
    </row>
    <row r="850" spans="1:4" x14ac:dyDescent="0.35">
      <c r="A850" s="17" t="s">
        <v>26</v>
      </c>
      <c r="B850" s="17" t="s">
        <v>155</v>
      </c>
      <c r="C850" s="19">
        <f>+C849+7</f>
        <v>45757</v>
      </c>
      <c r="D850" s="28"/>
    </row>
    <row r="851" spans="1:4" x14ac:dyDescent="0.35">
      <c r="A851" s="10" t="s">
        <v>26</v>
      </c>
      <c r="B851" s="10" t="s">
        <v>155</v>
      </c>
      <c r="C851" s="18">
        <f t="shared" ref="C851:C866" si="47">+C850+7</f>
        <v>45764</v>
      </c>
      <c r="D851" s="27"/>
    </row>
    <row r="852" spans="1:4" x14ac:dyDescent="0.35">
      <c r="A852" s="17" t="s">
        <v>26</v>
      </c>
      <c r="B852" s="17" t="s">
        <v>155</v>
      </c>
      <c r="C852" s="19">
        <f t="shared" si="47"/>
        <v>45771</v>
      </c>
      <c r="D852" s="28">
        <v>79</v>
      </c>
    </row>
    <row r="853" spans="1:4" x14ac:dyDescent="0.35">
      <c r="A853" s="10" t="s">
        <v>26</v>
      </c>
      <c r="B853" s="10" t="s">
        <v>155</v>
      </c>
      <c r="C853" s="18">
        <f t="shared" si="47"/>
        <v>45778</v>
      </c>
      <c r="D853" s="27">
        <v>143</v>
      </c>
    </row>
    <row r="854" spans="1:4" x14ac:dyDescent="0.35">
      <c r="A854" s="17" t="s">
        <v>26</v>
      </c>
      <c r="B854" s="17" t="s">
        <v>155</v>
      </c>
      <c r="C854" s="19">
        <f t="shared" si="47"/>
        <v>45785</v>
      </c>
      <c r="D854" s="28"/>
    </row>
    <row r="855" spans="1:4" x14ac:dyDescent="0.35">
      <c r="A855" s="10" t="s">
        <v>26</v>
      </c>
      <c r="B855" s="10" t="s">
        <v>155</v>
      </c>
      <c r="C855" s="18">
        <f t="shared" si="47"/>
        <v>45792</v>
      </c>
      <c r="D855" s="27">
        <v>11</v>
      </c>
    </row>
    <row r="856" spans="1:4" x14ac:dyDescent="0.35">
      <c r="A856" s="17" t="s">
        <v>26</v>
      </c>
      <c r="B856" s="17" t="s">
        <v>155</v>
      </c>
      <c r="C856" s="19">
        <f t="shared" si="47"/>
        <v>45799</v>
      </c>
      <c r="D856" s="28">
        <v>0</v>
      </c>
    </row>
    <row r="857" spans="1:4" x14ac:dyDescent="0.35">
      <c r="A857" s="10" t="s">
        <v>26</v>
      </c>
      <c r="B857" s="10" t="s">
        <v>155</v>
      </c>
      <c r="C857" s="18">
        <f t="shared" si="47"/>
        <v>45806</v>
      </c>
      <c r="D857" s="27">
        <v>0</v>
      </c>
    </row>
    <row r="858" spans="1:4" x14ac:dyDescent="0.35">
      <c r="A858" s="17" t="s">
        <v>26</v>
      </c>
      <c r="B858" s="17" t="s">
        <v>155</v>
      </c>
      <c r="C858" s="19">
        <f t="shared" si="47"/>
        <v>45813</v>
      </c>
      <c r="D858" s="28">
        <v>0</v>
      </c>
    </row>
    <row r="859" spans="1:4" x14ac:dyDescent="0.35">
      <c r="A859" s="10" t="s">
        <v>26</v>
      </c>
      <c r="B859" s="10" t="s">
        <v>155</v>
      </c>
      <c r="C859" s="18">
        <f t="shared" si="47"/>
        <v>45820</v>
      </c>
      <c r="D859" s="27"/>
    </row>
    <row r="860" spans="1:4" x14ac:dyDescent="0.35">
      <c r="A860" s="17" t="s">
        <v>26</v>
      </c>
      <c r="B860" s="17" t="s">
        <v>155</v>
      </c>
      <c r="C860" s="19">
        <f t="shared" si="47"/>
        <v>45827</v>
      </c>
      <c r="D860" s="28">
        <v>3</v>
      </c>
    </row>
    <row r="861" spans="1:4" x14ac:dyDescent="0.35">
      <c r="A861" s="10" t="s">
        <v>26</v>
      </c>
      <c r="B861" s="10" t="s">
        <v>155</v>
      </c>
      <c r="C861" s="18">
        <f t="shared" si="47"/>
        <v>45834</v>
      </c>
      <c r="D861" s="27">
        <v>13</v>
      </c>
    </row>
    <row r="862" spans="1:4" x14ac:dyDescent="0.35">
      <c r="A862" s="17" t="s">
        <v>26</v>
      </c>
      <c r="B862" s="17" t="s">
        <v>155</v>
      </c>
      <c r="C862" s="19">
        <f t="shared" si="47"/>
        <v>45841</v>
      </c>
      <c r="D862" s="28">
        <v>5</v>
      </c>
    </row>
    <row r="863" spans="1:4" x14ac:dyDescent="0.35">
      <c r="A863" s="10" t="s">
        <v>26</v>
      </c>
      <c r="B863" s="10" t="s">
        <v>155</v>
      </c>
      <c r="C863" s="18">
        <f t="shared" si="47"/>
        <v>45848</v>
      </c>
      <c r="D863" s="27">
        <v>0</v>
      </c>
    </row>
    <row r="864" spans="1:4" x14ac:dyDescent="0.35">
      <c r="A864" s="17" t="s">
        <v>26</v>
      </c>
      <c r="B864" s="17" t="s">
        <v>155</v>
      </c>
      <c r="C864" s="19">
        <f t="shared" si="47"/>
        <v>45855</v>
      </c>
      <c r="D864" s="28"/>
    </row>
    <row r="865" spans="1:4" x14ac:dyDescent="0.35">
      <c r="A865" s="10" t="s">
        <v>26</v>
      </c>
      <c r="B865" s="10" t="s">
        <v>155</v>
      </c>
      <c r="C865" s="18">
        <f t="shared" si="47"/>
        <v>45862</v>
      </c>
      <c r="D865" s="27"/>
    </row>
    <row r="866" spans="1:4" x14ac:dyDescent="0.35">
      <c r="A866" s="17" t="s">
        <v>26</v>
      </c>
      <c r="B866" s="17" t="s">
        <v>155</v>
      </c>
      <c r="C866" s="19">
        <f t="shared" si="47"/>
        <v>45869</v>
      </c>
      <c r="D866" s="28"/>
    </row>
    <row r="867" spans="1:4" x14ac:dyDescent="0.35">
      <c r="A867" s="10" t="s">
        <v>26</v>
      </c>
      <c r="B867" s="10" t="s">
        <v>72</v>
      </c>
      <c r="C867" s="18">
        <v>45750</v>
      </c>
      <c r="D867" s="27"/>
    </row>
    <row r="868" spans="1:4" x14ac:dyDescent="0.35">
      <c r="A868" s="17" t="s">
        <v>26</v>
      </c>
      <c r="B868" s="17" t="s">
        <v>72</v>
      </c>
      <c r="C868" s="19">
        <f>+C867+7</f>
        <v>45757</v>
      </c>
      <c r="D868" s="28"/>
    </row>
    <row r="869" spans="1:4" x14ac:dyDescent="0.35">
      <c r="A869" s="10" t="s">
        <v>26</v>
      </c>
      <c r="B869" s="10" t="s">
        <v>72</v>
      </c>
      <c r="C869" s="18">
        <f t="shared" ref="C869:C884" si="48">+C868+7</f>
        <v>45764</v>
      </c>
      <c r="D869" s="27">
        <v>1</v>
      </c>
    </row>
    <row r="870" spans="1:4" x14ac:dyDescent="0.35">
      <c r="A870" s="17" t="s">
        <v>26</v>
      </c>
      <c r="B870" s="17" t="s">
        <v>72</v>
      </c>
      <c r="C870" s="19">
        <f t="shared" si="48"/>
        <v>45771</v>
      </c>
      <c r="D870" s="28">
        <v>34</v>
      </c>
    </row>
    <row r="871" spans="1:4" x14ac:dyDescent="0.35">
      <c r="A871" s="10" t="s">
        <v>26</v>
      </c>
      <c r="B871" s="10" t="s">
        <v>72</v>
      </c>
      <c r="C871" s="18">
        <f t="shared" si="48"/>
        <v>45778</v>
      </c>
      <c r="D871" s="27">
        <v>14</v>
      </c>
    </row>
    <row r="872" spans="1:4" x14ac:dyDescent="0.35">
      <c r="A872" s="17" t="s">
        <v>26</v>
      </c>
      <c r="B872" s="17" t="s">
        <v>72</v>
      </c>
      <c r="C872" s="19">
        <f t="shared" si="48"/>
        <v>45785</v>
      </c>
      <c r="D872" s="28">
        <v>6</v>
      </c>
    </row>
    <row r="873" spans="1:4" x14ac:dyDescent="0.35">
      <c r="A873" s="10" t="s">
        <v>26</v>
      </c>
      <c r="B873" s="10" t="s">
        <v>72</v>
      </c>
      <c r="C873" s="18">
        <f t="shared" si="48"/>
        <v>45792</v>
      </c>
      <c r="D873" s="27">
        <v>0</v>
      </c>
    </row>
    <row r="874" spans="1:4" x14ac:dyDescent="0.35">
      <c r="A874" s="17" t="s">
        <v>26</v>
      </c>
      <c r="B874" s="17" t="s">
        <v>72</v>
      </c>
      <c r="C874" s="19">
        <f t="shared" si="48"/>
        <v>45799</v>
      </c>
      <c r="D874" s="28">
        <v>4</v>
      </c>
    </row>
    <row r="875" spans="1:4" x14ac:dyDescent="0.35">
      <c r="A875" s="10" t="s">
        <v>26</v>
      </c>
      <c r="B875" s="10" t="s">
        <v>72</v>
      </c>
      <c r="C875" s="18">
        <f t="shared" si="48"/>
        <v>45806</v>
      </c>
      <c r="D875" s="27">
        <v>1</v>
      </c>
    </row>
    <row r="876" spans="1:4" x14ac:dyDescent="0.35">
      <c r="A876" s="17" t="s">
        <v>26</v>
      </c>
      <c r="B876" s="17" t="s">
        <v>72</v>
      </c>
      <c r="C876" s="19">
        <f t="shared" si="48"/>
        <v>45813</v>
      </c>
      <c r="D876" s="28">
        <v>4</v>
      </c>
    </row>
    <row r="877" spans="1:4" x14ac:dyDescent="0.35">
      <c r="A877" s="10" t="s">
        <v>26</v>
      </c>
      <c r="B877" s="10" t="s">
        <v>72</v>
      </c>
      <c r="C877" s="18">
        <f t="shared" si="48"/>
        <v>45820</v>
      </c>
      <c r="D877" s="27">
        <v>8</v>
      </c>
    </row>
    <row r="878" spans="1:4" x14ac:dyDescent="0.35">
      <c r="A878" s="17" t="s">
        <v>26</v>
      </c>
      <c r="B878" s="17" t="s">
        <v>72</v>
      </c>
      <c r="C878" s="19">
        <f t="shared" si="48"/>
        <v>45827</v>
      </c>
      <c r="D878" s="28"/>
    </row>
    <row r="879" spans="1:4" x14ac:dyDescent="0.35">
      <c r="A879" s="10" t="s">
        <v>26</v>
      </c>
      <c r="B879" s="10" t="s">
        <v>72</v>
      </c>
      <c r="C879" s="18">
        <f t="shared" si="48"/>
        <v>45834</v>
      </c>
      <c r="D879" s="27"/>
    </row>
    <row r="880" spans="1:4" x14ac:dyDescent="0.35">
      <c r="A880" s="17" t="s">
        <v>26</v>
      </c>
      <c r="B880" s="17" t="s">
        <v>72</v>
      </c>
      <c r="C880" s="19">
        <f t="shared" si="48"/>
        <v>45841</v>
      </c>
      <c r="D880" s="28"/>
    </row>
    <row r="881" spans="1:4" x14ac:dyDescent="0.35">
      <c r="A881" s="10" t="s">
        <v>26</v>
      </c>
      <c r="B881" s="10" t="s">
        <v>72</v>
      </c>
      <c r="C881" s="18">
        <f t="shared" si="48"/>
        <v>45848</v>
      </c>
      <c r="D881" s="27"/>
    </row>
    <row r="882" spans="1:4" x14ac:dyDescent="0.35">
      <c r="A882" s="17" t="s">
        <v>26</v>
      </c>
      <c r="B882" s="17" t="s">
        <v>72</v>
      </c>
      <c r="C882" s="19">
        <f t="shared" si="48"/>
        <v>45855</v>
      </c>
      <c r="D882" s="28"/>
    </row>
    <row r="883" spans="1:4" s="2" customFormat="1" x14ac:dyDescent="0.35">
      <c r="A883" s="10" t="s">
        <v>26</v>
      </c>
      <c r="B883" s="10" t="s">
        <v>72</v>
      </c>
      <c r="C883" s="18">
        <f t="shared" si="48"/>
        <v>45862</v>
      </c>
      <c r="D883" s="27"/>
    </row>
    <row r="884" spans="1:4" s="2" customFormat="1" x14ac:dyDescent="0.35">
      <c r="A884" s="17" t="s">
        <v>26</v>
      </c>
      <c r="B884" s="17" t="s">
        <v>72</v>
      </c>
      <c r="C884" s="19">
        <f t="shared" si="48"/>
        <v>45869</v>
      </c>
      <c r="D884" s="28"/>
    </row>
    <row r="885" spans="1:4" s="2" customFormat="1" x14ac:dyDescent="0.35">
      <c r="A885" s="10" t="s">
        <v>26</v>
      </c>
      <c r="B885" s="10" t="s">
        <v>121</v>
      </c>
      <c r="C885" s="18">
        <v>45750</v>
      </c>
      <c r="D885" s="27"/>
    </row>
    <row r="886" spans="1:4" s="2" customFormat="1" x14ac:dyDescent="0.35">
      <c r="A886" s="17" t="s">
        <v>26</v>
      </c>
      <c r="B886" s="17" t="s">
        <v>121</v>
      </c>
      <c r="C886" s="19">
        <f>+C885+7</f>
        <v>45757</v>
      </c>
      <c r="D886" s="28">
        <v>0</v>
      </c>
    </row>
    <row r="887" spans="1:4" x14ac:dyDescent="0.35">
      <c r="A887" s="10" t="s">
        <v>26</v>
      </c>
      <c r="B887" s="10" t="s">
        <v>121</v>
      </c>
      <c r="C887" s="18">
        <f t="shared" ref="C887:C902" si="49">+C886+7</f>
        <v>45764</v>
      </c>
      <c r="D887" s="27">
        <v>11</v>
      </c>
    </row>
    <row r="888" spans="1:4" x14ac:dyDescent="0.35">
      <c r="A888" s="17" t="s">
        <v>26</v>
      </c>
      <c r="B888" s="17" t="s">
        <v>121</v>
      </c>
      <c r="C888" s="19">
        <f t="shared" si="49"/>
        <v>45771</v>
      </c>
      <c r="D888" s="28">
        <v>74</v>
      </c>
    </row>
    <row r="889" spans="1:4" x14ac:dyDescent="0.35">
      <c r="A889" s="10" t="s">
        <v>26</v>
      </c>
      <c r="B889" s="10" t="s">
        <v>121</v>
      </c>
      <c r="C889" s="18">
        <f t="shared" si="49"/>
        <v>45778</v>
      </c>
      <c r="D889" s="27">
        <v>116</v>
      </c>
    </row>
    <row r="890" spans="1:4" x14ac:dyDescent="0.35">
      <c r="A890" s="17" t="s">
        <v>26</v>
      </c>
      <c r="B890" s="17" t="s">
        <v>121</v>
      </c>
      <c r="C890" s="19">
        <f t="shared" si="49"/>
        <v>45785</v>
      </c>
      <c r="D890" s="28">
        <v>53</v>
      </c>
    </row>
    <row r="891" spans="1:4" x14ac:dyDescent="0.35">
      <c r="A891" s="10" t="s">
        <v>26</v>
      </c>
      <c r="B891" s="10" t="s">
        <v>121</v>
      </c>
      <c r="C891" s="18">
        <f t="shared" si="49"/>
        <v>45792</v>
      </c>
      <c r="D891" s="27">
        <v>11</v>
      </c>
    </row>
    <row r="892" spans="1:4" x14ac:dyDescent="0.35">
      <c r="A892" s="17" t="s">
        <v>26</v>
      </c>
      <c r="B892" s="17" t="s">
        <v>121</v>
      </c>
      <c r="C892" s="19">
        <f t="shared" si="49"/>
        <v>45799</v>
      </c>
      <c r="D892" s="28">
        <v>17</v>
      </c>
    </row>
    <row r="893" spans="1:4" x14ac:dyDescent="0.35">
      <c r="A893" s="10" t="s">
        <v>26</v>
      </c>
      <c r="B893" s="10" t="s">
        <v>121</v>
      </c>
      <c r="C893" s="18">
        <f t="shared" si="49"/>
        <v>45806</v>
      </c>
      <c r="D893" s="27">
        <v>14</v>
      </c>
    </row>
    <row r="894" spans="1:4" x14ac:dyDescent="0.35">
      <c r="A894" s="17" t="s">
        <v>26</v>
      </c>
      <c r="B894" s="17" t="s">
        <v>121</v>
      </c>
      <c r="C894" s="19">
        <f t="shared" si="49"/>
        <v>45813</v>
      </c>
      <c r="D894" s="28">
        <v>2</v>
      </c>
    </row>
    <row r="895" spans="1:4" x14ac:dyDescent="0.35">
      <c r="A895" s="10" t="s">
        <v>26</v>
      </c>
      <c r="B895" s="10" t="s">
        <v>121</v>
      </c>
      <c r="C895" s="18">
        <f t="shared" si="49"/>
        <v>45820</v>
      </c>
      <c r="D895" s="27">
        <v>6</v>
      </c>
    </row>
    <row r="896" spans="1:4" x14ac:dyDescent="0.35">
      <c r="A896" s="17" t="s">
        <v>26</v>
      </c>
      <c r="B896" s="17" t="s">
        <v>121</v>
      </c>
      <c r="C896" s="19">
        <f t="shared" si="49"/>
        <v>45827</v>
      </c>
      <c r="D896" s="28">
        <v>4</v>
      </c>
    </row>
    <row r="897" spans="1:4" x14ac:dyDescent="0.35">
      <c r="A897" s="10" t="s">
        <v>26</v>
      </c>
      <c r="B897" s="10" t="s">
        <v>121</v>
      </c>
      <c r="C897" s="18">
        <f t="shared" si="49"/>
        <v>45834</v>
      </c>
      <c r="D897" s="27">
        <v>6</v>
      </c>
    </row>
    <row r="898" spans="1:4" x14ac:dyDescent="0.35">
      <c r="A898" s="17" t="s">
        <v>26</v>
      </c>
      <c r="B898" s="17" t="s">
        <v>121</v>
      </c>
      <c r="C898" s="19">
        <f t="shared" si="49"/>
        <v>45841</v>
      </c>
      <c r="D898" s="28">
        <v>28</v>
      </c>
    </row>
    <row r="899" spans="1:4" x14ac:dyDescent="0.35">
      <c r="A899" s="10" t="s">
        <v>26</v>
      </c>
      <c r="B899" s="10" t="s">
        <v>121</v>
      </c>
      <c r="C899" s="18">
        <f t="shared" si="49"/>
        <v>45848</v>
      </c>
      <c r="D899" s="27">
        <v>1</v>
      </c>
    </row>
    <row r="900" spans="1:4" x14ac:dyDescent="0.35">
      <c r="A900" s="17" t="s">
        <v>26</v>
      </c>
      <c r="B900" s="17" t="s">
        <v>121</v>
      </c>
      <c r="C900" s="19">
        <f t="shared" si="49"/>
        <v>45855</v>
      </c>
      <c r="D900" s="28">
        <v>4</v>
      </c>
    </row>
    <row r="901" spans="1:4" x14ac:dyDescent="0.35">
      <c r="A901" s="10" t="s">
        <v>26</v>
      </c>
      <c r="B901" s="10" t="s">
        <v>121</v>
      </c>
      <c r="C901" s="18">
        <f t="shared" si="49"/>
        <v>45862</v>
      </c>
      <c r="D901" s="27"/>
    </row>
    <row r="902" spans="1:4" x14ac:dyDescent="0.35">
      <c r="A902" s="17" t="s">
        <v>26</v>
      </c>
      <c r="B902" s="17" t="s">
        <v>121</v>
      </c>
      <c r="C902" s="19">
        <f t="shared" si="49"/>
        <v>45869</v>
      </c>
      <c r="D902" s="28">
        <v>2</v>
      </c>
    </row>
    <row r="903" spans="1:4" x14ac:dyDescent="0.35">
      <c r="A903" s="10" t="s">
        <v>60</v>
      </c>
      <c r="B903" s="10" t="s">
        <v>128</v>
      </c>
      <c r="C903" s="18">
        <v>45750</v>
      </c>
      <c r="D903" s="27"/>
    </row>
    <row r="904" spans="1:4" x14ac:dyDescent="0.35">
      <c r="A904" s="17" t="s">
        <v>60</v>
      </c>
      <c r="B904" s="17" t="s">
        <v>128</v>
      </c>
      <c r="C904" s="19">
        <f>+C903+7</f>
        <v>45757</v>
      </c>
      <c r="D904" s="28"/>
    </row>
    <row r="905" spans="1:4" x14ac:dyDescent="0.35">
      <c r="A905" s="10" t="s">
        <v>60</v>
      </c>
      <c r="B905" s="10" t="s">
        <v>128</v>
      </c>
      <c r="C905" s="18">
        <f t="shared" ref="C905:C920" si="50">+C904+7</f>
        <v>45764</v>
      </c>
      <c r="D905" s="27">
        <v>0</v>
      </c>
    </row>
    <row r="906" spans="1:4" x14ac:dyDescent="0.35">
      <c r="A906" s="17" t="s">
        <v>60</v>
      </c>
      <c r="B906" s="17" t="s">
        <v>128</v>
      </c>
      <c r="C906" s="19">
        <f t="shared" si="50"/>
        <v>45771</v>
      </c>
      <c r="D906" s="28">
        <v>4</v>
      </c>
    </row>
    <row r="907" spans="1:4" x14ac:dyDescent="0.35">
      <c r="A907" s="10" t="s">
        <v>60</v>
      </c>
      <c r="B907" s="10" t="s">
        <v>128</v>
      </c>
      <c r="C907" s="18">
        <f t="shared" si="50"/>
        <v>45778</v>
      </c>
      <c r="D907" s="27">
        <v>5</v>
      </c>
    </row>
    <row r="908" spans="1:4" x14ac:dyDescent="0.35">
      <c r="A908" s="17" t="s">
        <v>60</v>
      </c>
      <c r="B908" s="17" t="s">
        <v>128</v>
      </c>
      <c r="C908" s="19">
        <f t="shared" si="50"/>
        <v>45785</v>
      </c>
      <c r="D908" s="28">
        <v>5</v>
      </c>
    </row>
    <row r="909" spans="1:4" x14ac:dyDescent="0.35">
      <c r="A909" s="10" t="s">
        <v>60</v>
      </c>
      <c r="B909" s="10" t="s">
        <v>128</v>
      </c>
      <c r="C909" s="18">
        <f t="shared" si="50"/>
        <v>45792</v>
      </c>
      <c r="D909" s="27">
        <v>2</v>
      </c>
    </row>
    <row r="910" spans="1:4" x14ac:dyDescent="0.35">
      <c r="A910" s="17" t="s">
        <v>60</v>
      </c>
      <c r="B910" s="17" t="s">
        <v>128</v>
      </c>
      <c r="C910" s="19">
        <f t="shared" si="50"/>
        <v>45799</v>
      </c>
      <c r="D910" s="28">
        <v>0</v>
      </c>
    </row>
    <row r="911" spans="1:4" x14ac:dyDescent="0.35">
      <c r="A911" s="10" t="s">
        <v>60</v>
      </c>
      <c r="B911" s="10" t="s">
        <v>128</v>
      </c>
      <c r="C911" s="18">
        <f t="shared" si="50"/>
        <v>45806</v>
      </c>
      <c r="D911" s="27">
        <v>0</v>
      </c>
    </row>
    <row r="912" spans="1:4" x14ac:dyDescent="0.35">
      <c r="A912" s="17" t="s">
        <v>60</v>
      </c>
      <c r="B912" s="17" t="s">
        <v>128</v>
      </c>
      <c r="C912" s="19">
        <f t="shared" si="50"/>
        <v>45813</v>
      </c>
      <c r="D912" s="28">
        <v>0</v>
      </c>
    </row>
    <row r="913" spans="1:4" x14ac:dyDescent="0.35">
      <c r="A913" s="10" t="s">
        <v>60</v>
      </c>
      <c r="B913" s="10" t="s">
        <v>128</v>
      </c>
      <c r="C913" s="18">
        <f t="shared" si="50"/>
        <v>45820</v>
      </c>
      <c r="D913" s="27"/>
    </row>
    <row r="914" spans="1:4" x14ac:dyDescent="0.35">
      <c r="A914" s="17" t="s">
        <v>60</v>
      </c>
      <c r="B914" s="17" t="s">
        <v>128</v>
      </c>
      <c r="C914" s="19">
        <f t="shared" si="50"/>
        <v>45827</v>
      </c>
      <c r="D914" s="28">
        <v>27</v>
      </c>
    </row>
    <row r="915" spans="1:4" x14ac:dyDescent="0.35">
      <c r="A915" s="10" t="s">
        <v>60</v>
      </c>
      <c r="B915" s="10" t="s">
        <v>128</v>
      </c>
      <c r="C915" s="18">
        <f t="shared" si="50"/>
        <v>45834</v>
      </c>
      <c r="D915" s="27">
        <v>7</v>
      </c>
    </row>
    <row r="916" spans="1:4" x14ac:dyDescent="0.35">
      <c r="A916" s="17" t="s">
        <v>60</v>
      </c>
      <c r="B916" s="17" t="s">
        <v>128</v>
      </c>
      <c r="C916" s="19">
        <f t="shared" si="50"/>
        <v>45841</v>
      </c>
      <c r="D916" s="28">
        <v>56</v>
      </c>
    </row>
    <row r="917" spans="1:4" x14ac:dyDescent="0.35">
      <c r="A917" s="10" t="s">
        <v>60</v>
      </c>
      <c r="B917" s="10" t="s">
        <v>128</v>
      </c>
      <c r="C917" s="18">
        <f t="shared" si="50"/>
        <v>45848</v>
      </c>
      <c r="D917" s="27">
        <v>152</v>
      </c>
    </row>
    <row r="918" spans="1:4" x14ac:dyDescent="0.35">
      <c r="A918" s="17" t="s">
        <v>60</v>
      </c>
      <c r="B918" s="17" t="s">
        <v>128</v>
      </c>
      <c r="C918" s="19">
        <f t="shared" si="50"/>
        <v>45855</v>
      </c>
      <c r="D918" s="28"/>
    </row>
    <row r="919" spans="1:4" x14ac:dyDescent="0.35">
      <c r="A919" s="15" t="s">
        <v>60</v>
      </c>
      <c r="B919" s="10" t="s">
        <v>128</v>
      </c>
      <c r="C919" s="18">
        <f t="shared" si="50"/>
        <v>45862</v>
      </c>
      <c r="D919" s="27">
        <v>42</v>
      </c>
    </row>
    <row r="920" spans="1:4" x14ac:dyDescent="0.35">
      <c r="A920" s="17" t="s">
        <v>60</v>
      </c>
      <c r="B920" s="17" t="s">
        <v>128</v>
      </c>
      <c r="C920" s="19">
        <f t="shared" si="50"/>
        <v>45869</v>
      </c>
      <c r="D920" s="28">
        <v>2</v>
      </c>
    </row>
    <row r="921" spans="1:4" x14ac:dyDescent="0.35">
      <c r="A921" s="10" t="s">
        <v>60</v>
      </c>
      <c r="B921" s="10" t="s">
        <v>161</v>
      </c>
      <c r="C921" s="18">
        <v>45750</v>
      </c>
      <c r="D921" s="27"/>
    </row>
    <row r="922" spans="1:4" x14ac:dyDescent="0.35">
      <c r="A922" s="17" t="s">
        <v>60</v>
      </c>
      <c r="B922" s="17" t="s">
        <v>161</v>
      </c>
      <c r="C922" s="19">
        <f>+C921+7</f>
        <v>45757</v>
      </c>
      <c r="D922" s="28"/>
    </row>
    <row r="923" spans="1:4" x14ac:dyDescent="0.35">
      <c r="A923" s="10" t="s">
        <v>60</v>
      </c>
      <c r="B923" s="10" t="s">
        <v>161</v>
      </c>
      <c r="C923" s="18">
        <f t="shared" ref="C923:C938" si="51">+C922+7</f>
        <v>45764</v>
      </c>
      <c r="D923" s="27"/>
    </row>
    <row r="924" spans="1:4" x14ac:dyDescent="0.35">
      <c r="A924" s="17" t="s">
        <v>60</v>
      </c>
      <c r="B924" s="17" t="s">
        <v>161</v>
      </c>
      <c r="C924" s="19">
        <f t="shared" si="51"/>
        <v>45771</v>
      </c>
      <c r="D924" s="28"/>
    </row>
    <row r="925" spans="1:4" x14ac:dyDescent="0.35">
      <c r="A925" s="10" t="s">
        <v>60</v>
      </c>
      <c r="B925" s="10" t="s">
        <v>161</v>
      </c>
      <c r="C925" s="18">
        <f t="shared" si="51"/>
        <v>45778</v>
      </c>
      <c r="D925" s="27"/>
    </row>
    <row r="926" spans="1:4" x14ac:dyDescent="0.35">
      <c r="A926" s="17" t="s">
        <v>60</v>
      </c>
      <c r="B926" s="17" t="s">
        <v>161</v>
      </c>
      <c r="C926" s="19">
        <f t="shared" si="51"/>
        <v>45785</v>
      </c>
      <c r="D926" s="28">
        <v>8</v>
      </c>
    </row>
    <row r="927" spans="1:4" x14ac:dyDescent="0.35">
      <c r="A927" s="10" t="s">
        <v>60</v>
      </c>
      <c r="B927" s="10" t="s">
        <v>161</v>
      </c>
      <c r="C927" s="18">
        <f t="shared" si="51"/>
        <v>45792</v>
      </c>
      <c r="D927" s="27">
        <v>0</v>
      </c>
    </row>
    <row r="928" spans="1:4" x14ac:dyDescent="0.35">
      <c r="A928" s="17" t="s">
        <v>60</v>
      </c>
      <c r="B928" s="17" t="s">
        <v>161</v>
      </c>
      <c r="C928" s="19">
        <f t="shared" si="51"/>
        <v>45799</v>
      </c>
      <c r="D928" s="28">
        <v>2</v>
      </c>
    </row>
    <row r="929" spans="1:4" x14ac:dyDescent="0.35">
      <c r="A929" s="10" t="s">
        <v>60</v>
      </c>
      <c r="B929" s="10" t="s">
        <v>161</v>
      </c>
      <c r="C929" s="18">
        <f t="shared" si="51"/>
        <v>45806</v>
      </c>
      <c r="D929" s="27">
        <v>0</v>
      </c>
    </row>
    <row r="930" spans="1:4" x14ac:dyDescent="0.35">
      <c r="A930" s="17" t="s">
        <v>60</v>
      </c>
      <c r="B930" s="17" t="s">
        <v>161</v>
      </c>
      <c r="C930" s="19">
        <f t="shared" si="51"/>
        <v>45813</v>
      </c>
      <c r="D930" s="28">
        <v>3</v>
      </c>
    </row>
    <row r="931" spans="1:4" x14ac:dyDescent="0.35">
      <c r="A931" s="10" t="s">
        <v>60</v>
      </c>
      <c r="B931" s="10" t="s">
        <v>161</v>
      </c>
      <c r="C931" s="18">
        <f t="shared" si="51"/>
        <v>45820</v>
      </c>
      <c r="D931" s="27">
        <v>0</v>
      </c>
    </row>
    <row r="932" spans="1:4" x14ac:dyDescent="0.35">
      <c r="A932" s="17" t="s">
        <v>60</v>
      </c>
      <c r="B932" s="17" t="s">
        <v>161</v>
      </c>
      <c r="C932" s="19">
        <f t="shared" si="51"/>
        <v>45827</v>
      </c>
      <c r="D932" s="28">
        <v>2</v>
      </c>
    </row>
    <row r="933" spans="1:4" x14ac:dyDescent="0.35">
      <c r="A933" s="10" t="s">
        <v>60</v>
      </c>
      <c r="B933" s="10" t="s">
        <v>161</v>
      </c>
      <c r="C933" s="18">
        <f t="shared" si="51"/>
        <v>45834</v>
      </c>
      <c r="D933" s="27"/>
    </row>
    <row r="934" spans="1:4" x14ac:dyDescent="0.35">
      <c r="A934" s="17" t="s">
        <v>60</v>
      </c>
      <c r="B934" s="17" t="s">
        <v>161</v>
      </c>
      <c r="C934" s="19">
        <f t="shared" si="51"/>
        <v>45841</v>
      </c>
      <c r="D934" s="28">
        <v>5</v>
      </c>
    </row>
    <row r="935" spans="1:4" x14ac:dyDescent="0.35">
      <c r="A935" s="15" t="s">
        <v>60</v>
      </c>
      <c r="B935" s="10" t="s">
        <v>161</v>
      </c>
      <c r="C935" s="18">
        <f t="shared" si="51"/>
        <v>45848</v>
      </c>
      <c r="D935" s="27">
        <v>0</v>
      </c>
    </row>
    <row r="936" spans="1:4" x14ac:dyDescent="0.35">
      <c r="A936" s="17" t="s">
        <v>60</v>
      </c>
      <c r="B936" s="17" t="s">
        <v>161</v>
      </c>
      <c r="C936" s="19">
        <f t="shared" si="51"/>
        <v>45855</v>
      </c>
      <c r="D936" s="28">
        <v>3</v>
      </c>
    </row>
    <row r="937" spans="1:4" x14ac:dyDescent="0.35">
      <c r="A937" s="10" t="s">
        <v>60</v>
      </c>
      <c r="B937" s="10" t="s">
        <v>161</v>
      </c>
      <c r="C937" s="18">
        <f t="shared" si="51"/>
        <v>45862</v>
      </c>
      <c r="D937" s="27">
        <v>4</v>
      </c>
    </row>
    <row r="938" spans="1:4" x14ac:dyDescent="0.35">
      <c r="A938" s="17" t="s">
        <v>60</v>
      </c>
      <c r="B938" s="17" t="s">
        <v>161</v>
      </c>
      <c r="C938" s="19">
        <f t="shared" si="51"/>
        <v>45869</v>
      </c>
      <c r="D938" s="28">
        <v>0</v>
      </c>
    </row>
    <row r="939" spans="1:4" x14ac:dyDescent="0.35">
      <c r="A939" s="10" t="s">
        <v>156</v>
      </c>
      <c r="B939" s="10" t="s">
        <v>157</v>
      </c>
      <c r="C939" s="18">
        <v>45750</v>
      </c>
      <c r="D939" s="27"/>
    </row>
    <row r="940" spans="1:4" x14ac:dyDescent="0.35">
      <c r="A940" s="17" t="s">
        <v>156</v>
      </c>
      <c r="B940" s="17" t="s">
        <v>157</v>
      </c>
      <c r="C940" s="19">
        <f>+C939+7</f>
        <v>45757</v>
      </c>
      <c r="D940" s="28"/>
    </row>
    <row r="941" spans="1:4" x14ac:dyDescent="0.35">
      <c r="A941" s="10" t="s">
        <v>156</v>
      </c>
      <c r="B941" s="10" t="s">
        <v>157</v>
      </c>
      <c r="C941" s="18">
        <f t="shared" ref="C941:C956" si="52">+C940+7</f>
        <v>45764</v>
      </c>
      <c r="D941" s="27"/>
    </row>
    <row r="942" spans="1:4" x14ac:dyDescent="0.35">
      <c r="A942" s="17" t="s">
        <v>156</v>
      </c>
      <c r="B942" s="17" t="s">
        <v>157</v>
      </c>
      <c r="C942" s="19">
        <f t="shared" si="52"/>
        <v>45771</v>
      </c>
      <c r="D942" s="28"/>
    </row>
    <row r="943" spans="1:4" x14ac:dyDescent="0.35">
      <c r="A943" s="10" t="s">
        <v>156</v>
      </c>
      <c r="B943" s="10" t="s">
        <v>157</v>
      </c>
      <c r="C943" s="18">
        <f t="shared" si="52"/>
        <v>45778</v>
      </c>
      <c r="D943" s="27">
        <v>5</v>
      </c>
    </row>
    <row r="944" spans="1:4" x14ac:dyDescent="0.35">
      <c r="A944" s="17" t="s">
        <v>156</v>
      </c>
      <c r="B944" s="17" t="s">
        <v>157</v>
      </c>
      <c r="C944" s="19">
        <f t="shared" si="52"/>
        <v>45785</v>
      </c>
      <c r="D944" s="28">
        <v>1</v>
      </c>
    </row>
    <row r="945" spans="1:4" x14ac:dyDescent="0.35">
      <c r="A945" s="10" t="s">
        <v>156</v>
      </c>
      <c r="B945" s="10" t="s">
        <v>157</v>
      </c>
      <c r="C945" s="18">
        <f t="shared" si="52"/>
        <v>45792</v>
      </c>
      <c r="D945" s="27">
        <v>0</v>
      </c>
    </row>
    <row r="946" spans="1:4" x14ac:dyDescent="0.35">
      <c r="A946" s="17" t="s">
        <v>156</v>
      </c>
      <c r="B946" s="17" t="s">
        <v>157</v>
      </c>
      <c r="C946" s="19">
        <f t="shared" si="52"/>
        <v>45799</v>
      </c>
      <c r="D946" s="28"/>
    </row>
    <row r="947" spans="1:4" x14ac:dyDescent="0.35">
      <c r="A947" s="10" t="s">
        <v>156</v>
      </c>
      <c r="B947" s="10" t="s">
        <v>157</v>
      </c>
      <c r="C947" s="18">
        <f t="shared" si="52"/>
        <v>45806</v>
      </c>
      <c r="D947" s="27">
        <v>0</v>
      </c>
    </row>
    <row r="948" spans="1:4" x14ac:dyDescent="0.35">
      <c r="A948" s="17" t="s">
        <v>156</v>
      </c>
      <c r="B948" s="17" t="s">
        <v>157</v>
      </c>
      <c r="C948" s="19">
        <f t="shared" si="52"/>
        <v>45813</v>
      </c>
      <c r="D948" s="28">
        <v>1</v>
      </c>
    </row>
    <row r="949" spans="1:4" x14ac:dyDescent="0.35">
      <c r="A949" s="10" t="s">
        <v>156</v>
      </c>
      <c r="B949" s="10" t="s">
        <v>157</v>
      </c>
      <c r="C949" s="18">
        <f t="shared" si="52"/>
        <v>45820</v>
      </c>
      <c r="D949" s="27"/>
    </row>
    <row r="950" spans="1:4" x14ac:dyDescent="0.35">
      <c r="A950" s="17" t="s">
        <v>156</v>
      </c>
      <c r="B950" s="17" t="s">
        <v>157</v>
      </c>
      <c r="C950" s="19">
        <f t="shared" si="52"/>
        <v>45827</v>
      </c>
      <c r="D950" s="28">
        <v>15</v>
      </c>
    </row>
    <row r="951" spans="1:4" x14ac:dyDescent="0.35">
      <c r="A951" s="15" t="s">
        <v>156</v>
      </c>
      <c r="B951" s="10" t="s">
        <v>157</v>
      </c>
      <c r="C951" s="18">
        <f t="shared" si="52"/>
        <v>45834</v>
      </c>
      <c r="D951" s="27">
        <v>17</v>
      </c>
    </row>
    <row r="952" spans="1:4" x14ac:dyDescent="0.35">
      <c r="A952" s="17" t="s">
        <v>156</v>
      </c>
      <c r="B952" s="17" t="s">
        <v>157</v>
      </c>
      <c r="C952" s="19">
        <f t="shared" si="52"/>
        <v>45841</v>
      </c>
      <c r="D952" s="28">
        <v>31</v>
      </c>
    </row>
    <row r="953" spans="1:4" x14ac:dyDescent="0.35">
      <c r="A953" s="10" t="s">
        <v>156</v>
      </c>
      <c r="B953" s="10" t="s">
        <v>157</v>
      </c>
      <c r="C953" s="18">
        <f t="shared" si="52"/>
        <v>45848</v>
      </c>
      <c r="D953" s="27">
        <v>19</v>
      </c>
    </row>
    <row r="954" spans="1:4" x14ac:dyDescent="0.35">
      <c r="A954" s="17" t="s">
        <v>156</v>
      </c>
      <c r="B954" s="17" t="s">
        <v>157</v>
      </c>
      <c r="C954" s="19">
        <f t="shared" si="52"/>
        <v>45855</v>
      </c>
      <c r="D954" s="28">
        <v>2</v>
      </c>
    </row>
    <row r="955" spans="1:4" x14ac:dyDescent="0.35">
      <c r="A955" s="15" t="s">
        <v>156</v>
      </c>
      <c r="B955" s="10" t="s">
        <v>157</v>
      </c>
      <c r="C955" s="18">
        <f t="shared" si="52"/>
        <v>45862</v>
      </c>
      <c r="D955" s="107">
        <v>1</v>
      </c>
    </row>
    <row r="956" spans="1:4" x14ac:dyDescent="0.35">
      <c r="A956" s="17" t="s">
        <v>156</v>
      </c>
      <c r="B956" s="17" t="s">
        <v>157</v>
      </c>
      <c r="C956" s="19">
        <f t="shared" si="52"/>
        <v>45869</v>
      </c>
      <c r="D956" s="28"/>
    </row>
    <row r="957" spans="1:4" x14ac:dyDescent="0.35">
      <c r="A957" s="15"/>
      <c r="B957" s="10"/>
      <c r="C957" s="18"/>
      <c r="D957" s="27"/>
    </row>
    <row r="958" spans="1:4" x14ac:dyDescent="0.35">
      <c r="A958" s="15"/>
      <c r="B958" s="10"/>
      <c r="C958" s="18"/>
      <c r="D958" s="27"/>
    </row>
    <row r="959" spans="1:4" x14ac:dyDescent="0.35">
      <c r="A959" s="15"/>
      <c r="B959" s="10"/>
      <c r="C959" s="18"/>
      <c r="D959" s="27"/>
    </row>
    <row r="960" spans="1:4" x14ac:dyDescent="0.35">
      <c r="A960" s="15"/>
      <c r="B960" s="10"/>
      <c r="C960" s="18"/>
      <c r="D960" s="27"/>
    </row>
    <row r="961" spans="1:4" x14ac:dyDescent="0.35">
      <c r="A961" s="15"/>
      <c r="B961" s="10"/>
      <c r="C961" s="18"/>
      <c r="D961" s="27"/>
    </row>
  </sheetData>
  <pageMargins left="1" right="0.75" top="0.75" bottom="0.75" header="0.3" footer="0.3"/>
  <pageSetup orientation="portrait" r:id="rId1"/>
  <headerFooter>
    <oddFooter>&amp;L&amp;"Verdana,Regular"&amp;9Wisconsin Department of Agriculture, Trade and Consumer Protection | Bureau of Plant Industry&amp;R&amp;"Verdana,Regular"&amp;9&amp;P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67"/>
  <sheetViews>
    <sheetView workbookViewId="0">
      <selection activeCell="AB8" sqref="AB8"/>
    </sheetView>
  </sheetViews>
  <sheetFormatPr defaultRowHeight="14.5" x14ac:dyDescent="0.35"/>
  <cols>
    <col min="1" max="1" width="15.81640625" customWidth="1"/>
    <col min="2" max="2" width="16" bestFit="1" customWidth="1"/>
    <col min="3" max="7" width="0" hidden="1" customWidth="1"/>
    <col min="8" max="26" width="6.453125" customWidth="1"/>
    <col min="29" max="29" width="9.26953125" customWidth="1"/>
  </cols>
  <sheetData>
    <row r="1" spans="1:26" x14ac:dyDescent="0.35">
      <c r="A1" t="s">
        <v>172</v>
      </c>
    </row>
    <row r="3" spans="1:26" x14ac:dyDescent="0.35">
      <c r="A3" t="s">
        <v>173</v>
      </c>
    </row>
    <row r="4" spans="1:26" x14ac:dyDescent="0.35">
      <c r="A4" t="s">
        <v>174</v>
      </c>
    </row>
    <row r="5" spans="1:26" x14ac:dyDescent="0.35">
      <c r="A5" t="s">
        <v>175</v>
      </c>
    </row>
    <row r="6" spans="1:26" x14ac:dyDescent="0.35">
      <c r="A6" s="125" t="s">
        <v>202</v>
      </c>
    </row>
    <row r="7" spans="1:26" x14ac:dyDescent="0.35">
      <c r="A7" t="s">
        <v>176</v>
      </c>
    </row>
    <row r="8" spans="1:26" x14ac:dyDescent="0.35">
      <c r="A8" t="s">
        <v>177</v>
      </c>
    </row>
    <row r="9" spans="1:26" x14ac:dyDescent="0.35">
      <c r="A9" t="s">
        <v>178</v>
      </c>
    </row>
    <row r="10" spans="1:26" x14ac:dyDescent="0.35">
      <c r="A10" t="s">
        <v>180</v>
      </c>
    </row>
    <row r="11" spans="1:26" x14ac:dyDescent="0.35">
      <c r="A11" t="s">
        <v>179</v>
      </c>
    </row>
    <row r="13" spans="1:26" x14ac:dyDescent="0.35">
      <c r="A13" s="93" t="s">
        <v>0</v>
      </c>
      <c r="B13" s="93" t="s">
        <v>12</v>
      </c>
      <c r="C13" s="93" t="s">
        <v>18</v>
      </c>
      <c r="D13" s="93" t="s">
        <v>21</v>
      </c>
      <c r="E13" s="94" t="s">
        <v>2</v>
      </c>
      <c r="F13" s="94" t="s">
        <v>3</v>
      </c>
      <c r="G13" s="93" t="s">
        <v>4</v>
      </c>
      <c r="H13" s="95">
        <v>45750</v>
      </c>
      <c r="I13" s="95">
        <v>45757</v>
      </c>
      <c r="J13" s="95">
        <v>45764</v>
      </c>
      <c r="K13" s="95">
        <v>45771</v>
      </c>
      <c r="L13" s="95">
        <v>45778</v>
      </c>
      <c r="M13" s="95">
        <v>45785</v>
      </c>
      <c r="N13" s="95">
        <v>45792</v>
      </c>
      <c r="O13" s="95">
        <v>45799</v>
      </c>
      <c r="P13" s="95">
        <v>45806</v>
      </c>
      <c r="Q13" s="95">
        <v>45813</v>
      </c>
      <c r="R13" s="95">
        <v>45820</v>
      </c>
      <c r="S13" s="95">
        <v>45827</v>
      </c>
      <c r="T13" s="95">
        <v>45834</v>
      </c>
      <c r="U13" s="95">
        <v>45841</v>
      </c>
      <c r="V13" s="95">
        <v>45848</v>
      </c>
      <c r="W13" s="95">
        <v>45855</v>
      </c>
      <c r="X13" s="95">
        <v>45862</v>
      </c>
      <c r="Y13" s="95">
        <v>45869</v>
      </c>
      <c r="Z13" s="95" t="s">
        <v>140</v>
      </c>
    </row>
    <row r="14" spans="1:26" x14ac:dyDescent="0.35">
      <c r="A14" s="73" t="s">
        <v>62</v>
      </c>
      <c r="B14" s="73" t="s">
        <v>127</v>
      </c>
      <c r="C14" s="73" t="s">
        <v>127</v>
      </c>
      <c r="D14" s="72"/>
      <c r="E14" s="75">
        <v>43.886988000000002</v>
      </c>
      <c r="F14" s="75">
        <v>-89.706169000000003</v>
      </c>
      <c r="G14" s="74" t="s">
        <v>61</v>
      </c>
      <c r="H14" s="91"/>
      <c r="I14" s="91"/>
      <c r="J14" s="91">
        <v>0</v>
      </c>
      <c r="K14" s="91">
        <v>5</v>
      </c>
      <c r="L14" s="91">
        <v>28</v>
      </c>
      <c r="M14" s="91">
        <v>17</v>
      </c>
      <c r="N14" s="91">
        <v>2</v>
      </c>
      <c r="O14" s="91">
        <v>3</v>
      </c>
      <c r="P14" s="91">
        <v>7</v>
      </c>
      <c r="Q14" s="91">
        <v>7</v>
      </c>
      <c r="R14" s="91">
        <v>21</v>
      </c>
      <c r="S14" s="91"/>
      <c r="T14" s="91">
        <v>16</v>
      </c>
      <c r="U14" s="91">
        <v>40</v>
      </c>
      <c r="V14" s="91">
        <v>78</v>
      </c>
      <c r="W14" s="91">
        <v>71</v>
      </c>
      <c r="X14" s="91">
        <v>12</v>
      </c>
      <c r="Y14" s="91">
        <v>7</v>
      </c>
      <c r="Z14" s="14">
        <f t="shared" ref="Z14:Z45" si="0">SUM(H14:Y14)</f>
        <v>314</v>
      </c>
    </row>
    <row r="15" spans="1:26" x14ac:dyDescent="0.35">
      <c r="A15" s="40" t="s">
        <v>41</v>
      </c>
      <c r="B15" s="40" t="s">
        <v>170</v>
      </c>
      <c r="C15" s="41" t="s">
        <v>144</v>
      </c>
      <c r="D15" s="41" t="s">
        <v>86</v>
      </c>
      <c r="E15" s="42">
        <v>44.258414999999999</v>
      </c>
      <c r="F15" s="42">
        <v>-88.080695000000006</v>
      </c>
      <c r="G15" s="57" t="s">
        <v>40</v>
      </c>
      <c r="H15" s="91"/>
      <c r="I15" s="91"/>
      <c r="J15" s="91">
        <v>2</v>
      </c>
      <c r="K15" s="91">
        <v>28</v>
      </c>
      <c r="L15" s="91">
        <v>23</v>
      </c>
      <c r="M15" s="91">
        <v>71</v>
      </c>
      <c r="N15" s="91">
        <v>47</v>
      </c>
      <c r="O15" s="91">
        <v>46</v>
      </c>
      <c r="P15" s="91">
        <v>16</v>
      </c>
      <c r="Q15" s="91">
        <v>8</v>
      </c>
      <c r="R15" s="91">
        <v>104</v>
      </c>
      <c r="S15" s="97">
        <v>521</v>
      </c>
      <c r="T15" s="91">
        <v>255</v>
      </c>
      <c r="U15" s="91">
        <v>361</v>
      </c>
      <c r="V15" s="91">
        <v>144</v>
      </c>
      <c r="W15" s="91">
        <v>14</v>
      </c>
      <c r="X15" s="91">
        <v>12</v>
      </c>
      <c r="Y15" s="91">
        <v>15</v>
      </c>
      <c r="Z15" s="14">
        <f t="shared" si="0"/>
        <v>1667</v>
      </c>
    </row>
    <row r="16" spans="1:26" x14ac:dyDescent="0.35">
      <c r="A16" s="40" t="s">
        <v>168</v>
      </c>
      <c r="B16" s="40" t="s">
        <v>165</v>
      </c>
      <c r="C16" s="41" t="s">
        <v>165</v>
      </c>
      <c r="D16" s="41" t="s">
        <v>86</v>
      </c>
      <c r="E16" s="42">
        <v>44.176279000000001</v>
      </c>
      <c r="F16" s="42">
        <v>-88.231217000000001</v>
      </c>
      <c r="G16" s="57" t="s">
        <v>46</v>
      </c>
      <c r="H16" s="91"/>
      <c r="I16" s="91"/>
      <c r="J16" s="91"/>
      <c r="K16" s="91"/>
      <c r="L16" s="91">
        <v>1</v>
      </c>
      <c r="M16" s="91">
        <v>1</v>
      </c>
      <c r="N16" s="91">
        <v>2</v>
      </c>
      <c r="O16" s="91">
        <v>7</v>
      </c>
      <c r="P16" s="91">
        <v>6</v>
      </c>
      <c r="Q16" s="91">
        <v>7</v>
      </c>
      <c r="R16" s="91">
        <v>26</v>
      </c>
      <c r="S16" s="91">
        <v>13</v>
      </c>
      <c r="T16" s="91"/>
      <c r="U16" s="91">
        <v>6</v>
      </c>
      <c r="V16" s="91">
        <v>12</v>
      </c>
      <c r="W16" s="91"/>
      <c r="X16" s="91"/>
      <c r="Y16" s="91"/>
      <c r="Z16" s="14">
        <f t="shared" si="0"/>
        <v>81</v>
      </c>
    </row>
    <row r="17" spans="1:26" x14ac:dyDescent="0.35">
      <c r="A17" s="40" t="s">
        <v>31</v>
      </c>
      <c r="B17" s="40" t="s">
        <v>103</v>
      </c>
      <c r="C17" s="41" t="s">
        <v>79</v>
      </c>
      <c r="D17" s="41" t="s">
        <v>86</v>
      </c>
      <c r="E17" s="42">
        <v>43.5653342156671</v>
      </c>
      <c r="F17" s="42">
        <v>-89.137575125657705</v>
      </c>
      <c r="G17" s="57" t="s">
        <v>32</v>
      </c>
      <c r="H17" s="91">
        <v>0</v>
      </c>
      <c r="I17" s="91">
        <v>0</v>
      </c>
      <c r="J17" s="91">
        <v>0</v>
      </c>
      <c r="K17" s="91">
        <v>20</v>
      </c>
      <c r="L17" s="91">
        <v>31</v>
      </c>
      <c r="M17" s="91">
        <v>46</v>
      </c>
      <c r="N17" s="91">
        <v>4</v>
      </c>
      <c r="O17" s="91">
        <v>4</v>
      </c>
      <c r="P17" s="91">
        <v>4</v>
      </c>
      <c r="Q17" s="91">
        <v>0</v>
      </c>
      <c r="R17" s="91">
        <v>3</v>
      </c>
      <c r="S17" s="91">
        <v>15</v>
      </c>
      <c r="T17" s="91">
        <v>5</v>
      </c>
      <c r="U17" s="91">
        <v>5</v>
      </c>
      <c r="V17" s="91">
        <v>13</v>
      </c>
      <c r="W17" s="91">
        <v>15</v>
      </c>
      <c r="X17" s="91">
        <v>5</v>
      </c>
      <c r="Y17" s="91">
        <v>1</v>
      </c>
      <c r="Z17" s="14">
        <f t="shared" si="0"/>
        <v>171</v>
      </c>
    </row>
    <row r="18" spans="1:26" x14ac:dyDescent="0.35">
      <c r="A18" s="50" t="s">
        <v>31</v>
      </c>
      <c r="B18" s="50" t="s">
        <v>107</v>
      </c>
      <c r="C18" s="51" t="s">
        <v>76</v>
      </c>
      <c r="D18" s="41" t="s">
        <v>86</v>
      </c>
      <c r="E18" s="42">
        <v>43.343908576581001</v>
      </c>
      <c r="F18" s="42">
        <v>-89.076487978736793</v>
      </c>
      <c r="G18" s="50" t="s">
        <v>54</v>
      </c>
      <c r="H18" s="91">
        <v>0</v>
      </c>
      <c r="I18" s="91">
        <v>0</v>
      </c>
      <c r="J18" s="91">
        <v>0</v>
      </c>
      <c r="K18" s="91">
        <v>1</v>
      </c>
      <c r="L18" s="91">
        <v>2</v>
      </c>
      <c r="M18" s="91">
        <v>2</v>
      </c>
      <c r="N18" s="91">
        <v>2</v>
      </c>
      <c r="O18" s="91">
        <v>1</v>
      </c>
      <c r="P18" s="91">
        <v>0</v>
      </c>
      <c r="Q18" s="91">
        <v>0</v>
      </c>
      <c r="R18" s="91">
        <v>0</v>
      </c>
      <c r="S18" s="91">
        <v>0</v>
      </c>
      <c r="T18" s="91">
        <v>1</v>
      </c>
      <c r="U18" s="91">
        <v>1</v>
      </c>
      <c r="V18" s="91">
        <v>0</v>
      </c>
      <c r="W18" s="91">
        <v>0</v>
      </c>
      <c r="X18" s="91">
        <v>0</v>
      </c>
      <c r="Y18" s="91">
        <v>0</v>
      </c>
      <c r="Z18" s="14">
        <f t="shared" si="0"/>
        <v>10</v>
      </c>
    </row>
    <row r="19" spans="1:26" x14ac:dyDescent="0.35">
      <c r="A19" s="40" t="s">
        <v>31</v>
      </c>
      <c r="B19" s="40" t="s">
        <v>105</v>
      </c>
      <c r="C19" s="41" t="s">
        <v>77</v>
      </c>
      <c r="D19" s="41" t="s">
        <v>86</v>
      </c>
      <c r="E19" s="42">
        <v>43.317966506180397</v>
      </c>
      <c r="F19" s="42">
        <v>-89.591285135993104</v>
      </c>
      <c r="G19" s="57" t="s">
        <v>32</v>
      </c>
      <c r="H19" s="91">
        <v>0</v>
      </c>
      <c r="I19" s="91">
        <v>1</v>
      </c>
      <c r="J19" s="91">
        <v>3</v>
      </c>
      <c r="K19" s="91">
        <v>18</v>
      </c>
      <c r="L19" s="91">
        <v>15</v>
      </c>
      <c r="M19" s="91">
        <v>18</v>
      </c>
      <c r="N19" s="91">
        <v>4</v>
      </c>
      <c r="O19" s="91">
        <v>2</v>
      </c>
      <c r="P19" s="91">
        <v>1</v>
      </c>
      <c r="Q19" s="91">
        <v>0</v>
      </c>
      <c r="R19" s="91">
        <v>2</v>
      </c>
      <c r="S19" s="91">
        <v>3</v>
      </c>
      <c r="T19" s="91">
        <v>6</v>
      </c>
      <c r="U19" s="91">
        <v>51</v>
      </c>
      <c r="V19" s="91">
        <v>81</v>
      </c>
      <c r="W19" s="91">
        <v>4</v>
      </c>
      <c r="X19" s="91">
        <v>3</v>
      </c>
      <c r="Y19" s="91">
        <v>1</v>
      </c>
      <c r="Z19" s="14">
        <f t="shared" si="0"/>
        <v>213</v>
      </c>
    </row>
    <row r="20" spans="1:26" x14ac:dyDescent="0.35">
      <c r="A20" s="50" t="s">
        <v>31</v>
      </c>
      <c r="B20" s="50" t="s">
        <v>106</v>
      </c>
      <c r="C20" s="51" t="s">
        <v>78</v>
      </c>
      <c r="D20" s="41" t="s">
        <v>81</v>
      </c>
      <c r="E20" s="42">
        <v>43.327588391011602</v>
      </c>
      <c r="F20" s="42">
        <v>-89.6397795884033</v>
      </c>
      <c r="G20" s="50" t="s">
        <v>32</v>
      </c>
      <c r="H20" s="91">
        <v>4</v>
      </c>
      <c r="I20" s="91">
        <v>4</v>
      </c>
      <c r="J20" s="91">
        <v>12</v>
      </c>
      <c r="K20" s="91">
        <v>6</v>
      </c>
      <c r="L20" s="91">
        <v>5</v>
      </c>
      <c r="M20" s="91">
        <v>5</v>
      </c>
      <c r="N20" s="91">
        <v>6</v>
      </c>
      <c r="O20" s="91">
        <v>2</v>
      </c>
      <c r="P20" s="91">
        <v>0</v>
      </c>
      <c r="Q20" s="91">
        <v>0</v>
      </c>
      <c r="R20" s="91">
        <v>0</v>
      </c>
      <c r="S20" s="91">
        <v>0</v>
      </c>
      <c r="T20" s="91">
        <v>9</v>
      </c>
      <c r="U20" s="91">
        <v>1</v>
      </c>
      <c r="V20" s="91">
        <v>0</v>
      </c>
      <c r="W20" s="91">
        <v>0</v>
      </c>
      <c r="X20" s="91">
        <v>0</v>
      </c>
      <c r="Y20" s="91">
        <v>0</v>
      </c>
      <c r="Z20" s="14">
        <f t="shared" si="0"/>
        <v>54</v>
      </c>
    </row>
    <row r="21" spans="1:26" x14ac:dyDescent="0.35">
      <c r="A21" s="14" t="s">
        <v>31</v>
      </c>
      <c r="B21" s="14" t="s">
        <v>70</v>
      </c>
      <c r="C21" s="14" t="s">
        <v>70</v>
      </c>
      <c r="D21" s="66" t="s">
        <v>81</v>
      </c>
      <c r="E21" s="66">
        <v>43.592901556044403</v>
      </c>
      <c r="F21" s="66">
        <v>-89.3065100716465</v>
      </c>
      <c r="G21" s="14" t="s">
        <v>97</v>
      </c>
      <c r="H21" s="91">
        <v>0</v>
      </c>
      <c r="I21" s="91">
        <v>0</v>
      </c>
      <c r="J21" s="91">
        <v>0</v>
      </c>
      <c r="K21" s="91">
        <v>21</v>
      </c>
      <c r="L21" s="91">
        <v>45</v>
      </c>
      <c r="M21" s="91">
        <v>12</v>
      </c>
      <c r="N21" s="91">
        <v>1</v>
      </c>
      <c r="O21" s="91">
        <v>1</v>
      </c>
      <c r="P21" s="91">
        <v>0</v>
      </c>
      <c r="Q21" s="91">
        <v>1</v>
      </c>
      <c r="R21" s="91">
        <v>1</v>
      </c>
      <c r="S21" s="91">
        <v>3</v>
      </c>
      <c r="T21" s="91">
        <v>1</v>
      </c>
      <c r="U21" s="91">
        <v>0</v>
      </c>
      <c r="V21" s="91">
        <v>1</v>
      </c>
      <c r="W21" s="91">
        <v>0</v>
      </c>
      <c r="X21" s="91">
        <v>0</v>
      </c>
      <c r="Y21" s="91"/>
      <c r="Z21" s="14">
        <f t="shared" si="0"/>
        <v>87</v>
      </c>
    </row>
    <row r="22" spans="1:26" x14ac:dyDescent="0.35">
      <c r="A22" s="40" t="s">
        <v>31</v>
      </c>
      <c r="B22" s="40" t="s">
        <v>104</v>
      </c>
      <c r="C22" s="41" t="s">
        <v>80</v>
      </c>
      <c r="D22" s="41" t="s">
        <v>86</v>
      </c>
      <c r="E22" s="42">
        <v>43.590556368526997</v>
      </c>
      <c r="F22" s="42">
        <v>-89.589053743112103</v>
      </c>
      <c r="G22" s="57" t="s">
        <v>32</v>
      </c>
      <c r="H22" s="91">
        <v>0</v>
      </c>
      <c r="I22" s="91">
        <v>1</v>
      </c>
      <c r="J22" s="91">
        <v>3</v>
      </c>
      <c r="K22" s="91">
        <v>3</v>
      </c>
      <c r="L22" s="91">
        <v>0</v>
      </c>
      <c r="M22" s="91">
        <v>2</v>
      </c>
      <c r="N22" s="91">
        <v>24</v>
      </c>
      <c r="O22" s="91">
        <v>13</v>
      </c>
      <c r="P22" s="91">
        <v>2</v>
      </c>
      <c r="Q22" s="91">
        <v>2</v>
      </c>
      <c r="R22" s="91">
        <v>1</v>
      </c>
      <c r="S22" s="91">
        <v>2</v>
      </c>
      <c r="T22" s="91">
        <v>1</v>
      </c>
      <c r="U22" s="91">
        <v>0</v>
      </c>
      <c r="V22" s="91">
        <v>1</v>
      </c>
      <c r="W22" s="91">
        <v>0</v>
      </c>
      <c r="X22" s="91">
        <v>0</v>
      </c>
      <c r="Y22" s="91">
        <v>0</v>
      </c>
      <c r="Z22" s="14">
        <f t="shared" si="0"/>
        <v>55</v>
      </c>
    </row>
    <row r="23" spans="1:26" x14ac:dyDescent="0.35">
      <c r="A23" s="40" t="s">
        <v>7</v>
      </c>
      <c r="B23" s="40" t="s">
        <v>131</v>
      </c>
      <c r="C23" s="41" t="s">
        <v>130</v>
      </c>
      <c r="D23" s="41" t="s">
        <v>86</v>
      </c>
      <c r="E23" s="42">
        <v>43.030468999999997</v>
      </c>
      <c r="F23" s="42">
        <v>-89.142463000000006</v>
      </c>
      <c r="G23" s="57" t="s">
        <v>132</v>
      </c>
      <c r="H23" s="91"/>
      <c r="I23" s="91"/>
      <c r="J23" s="91">
        <v>3</v>
      </c>
      <c r="K23" s="91">
        <v>41</v>
      </c>
      <c r="L23" s="91">
        <v>49</v>
      </c>
      <c r="M23" s="91">
        <v>28</v>
      </c>
      <c r="N23" s="91">
        <v>3</v>
      </c>
      <c r="O23" s="91">
        <v>2</v>
      </c>
      <c r="P23" s="91"/>
      <c r="Q23" s="91">
        <v>5</v>
      </c>
      <c r="R23" s="91">
        <v>5</v>
      </c>
      <c r="S23" s="91"/>
      <c r="T23" s="91"/>
      <c r="U23" s="91"/>
      <c r="V23" s="91"/>
      <c r="W23" s="91"/>
      <c r="X23" s="91"/>
      <c r="Y23" s="91"/>
      <c r="Z23" s="14">
        <f t="shared" si="0"/>
        <v>136</v>
      </c>
    </row>
    <row r="24" spans="1:26" x14ac:dyDescent="0.35">
      <c r="A24" s="40" t="s">
        <v>7</v>
      </c>
      <c r="B24" s="40" t="s">
        <v>82</v>
      </c>
      <c r="C24" s="41" t="s">
        <v>82</v>
      </c>
      <c r="D24" s="41" t="s">
        <v>86</v>
      </c>
      <c r="E24" s="42">
        <v>42.9060065001227</v>
      </c>
      <c r="F24" s="42">
        <v>-89.261117585173295</v>
      </c>
      <c r="G24" s="57" t="s">
        <v>47</v>
      </c>
      <c r="H24" s="91">
        <v>0</v>
      </c>
      <c r="I24" s="91">
        <v>0</v>
      </c>
      <c r="J24" s="91">
        <v>24</v>
      </c>
      <c r="K24" s="91">
        <v>138</v>
      </c>
      <c r="L24" s="91">
        <v>276</v>
      </c>
      <c r="M24" s="91">
        <v>4</v>
      </c>
      <c r="N24" s="91">
        <v>13</v>
      </c>
      <c r="O24" s="91">
        <v>7</v>
      </c>
      <c r="P24" s="91">
        <v>27</v>
      </c>
      <c r="Q24" s="91">
        <v>2</v>
      </c>
      <c r="R24" s="91">
        <v>9</v>
      </c>
      <c r="S24" s="91"/>
      <c r="T24" s="91"/>
      <c r="U24" s="91"/>
      <c r="V24" s="91"/>
      <c r="W24" s="91"/>
      <c r="X24" s="91"/>
      <c r="Y24" s="91"/>
      <c r="Z24" s="14">
        <f t="shared" si="0"/>
        <v>500</v>
      </c>
    </row>
    <row r="25" spans="1:26" x14ac:dyDescent="0.35">
      <c r="A25" s="40" t="s">
        <v>7</v>
      </c>
      <c r="B25" s="40" t="s">
        <v>83</v>
      </c>
      <c r="C25" s="41" t="s">
        <v>83</v>
      </c>
      <c r="D25" s="41" t="s">
        <v>86</v>
      </c>
      <c r="E25" s="42">
        <v>42.882031664592603</v>
      </c>
      <c r="F25" s="42">
        <v>-89.249128432317903</v>
      </c>
      <c r="G25" s="57" t="s">
        <v>47</v>
      </c>
      <c r="H25" s="91">
        <v>0</v>
      </c>
      <c r="I25" s="91">
        <v>0</v>
      </c>
      <c r="J25" s="91">
        <v>8</v>
      </c>
      <c r="K25" s="91">
        <v>29</v>
      </c>
      <c r="L25" s="91">
        <v>27</v>
      </c>
      <c r="M25" s="91">
        <v>30</v>
      </c>
      <c r="N25" s="91">
        <v>1</v>
      </c>
      <c r="O25" s="91">
        <v>3</v>
      </c>
      <c r="P25" s="91">
        <v>1</v>
      </c>
      <c r="Q25" s="91">
        <v>1</v>
      </c>
      <c r="R25" s="91">
        <v>8</v>
      </c>
      <c r="S25" s="91"/>
      <c r="T25" s="91"/>
      <c r="U25" s="91"/>
      <c r="V25" s="91"/>
      <c r="W25" s="91"/>
      <c r="X25" s="91"/>
      <c r="Y25" s="91"/>
      <c r="Z25" s="14">
        <f t="shared" si="0"/>
        <v>108</v>
      </c>
    </row>
    <row r="26" spans="1:26" x14ac:dyDescent="0.35">
      <c r="A26" s="41" t="s">
        <v>6</v>
      </c>
      <c r="B26" s="41" t="s">
        <v>68</v>
      </c>
      <c r="C26" s="41" t="s">
        <v>68</v>
      </c>
      <c r="D26" s="41" t="s">
        <v>135</v>
      </c>
      <c r="E26" s="42">
        <v>43.517843999999997</v>
      </c>
      <c r="F26" s="42">
        <v>-88.786328999999995</v>
      </c>
      <c r="G26" s="58" t="s">
        <v>133</v>
      </c>
      <c r="H26" s="91">
        <v>0</v>
      </c>
      <c r="I26" s="91">
        <v>1</v>
      </c>
      <c r="J26" s="91">
        <v>10</v>
      </c>
      <c r="K26" s="91">
        <v>20</v>
      </c>
      <c r="L26" s="91">
        <v>73</v>
      </c>
      <c r="M26" s="91">
        <v>35</v>
      </c>
      <c r="N26" s="91">
        <v>6</v>
      </c>
      <c r="O26" s="91">
        <v>14</v>
      </c>
      <c r="P26" s="91">
        <v>13</v>
      </c>
      <c r="Q26" s="91">
        <v>21</v>
      </c>
      <c r="R26" s="91">
        <v>3</v>
      </c>
      <c r="S26" s="91">
        <v>9</v>
      </c>
      <c r="T26" s="91">
        <v>1</v>
      </c>
      <c r="U26" s="91">
        <v>155</v>
      </c>
      <c r="V26" s="91">
        <v>3</v>
      </c>
      <c r="W26" s="91">
        <v>1</v>
      </c>
      <c r="X26" s="91"/>
      <c r="Y26" s="91"/>
      <c r="Z26" s="14">
        <f t="shared" si="0"/>
        <v>365</v>
      </c>
    </row>
    <row r="27" spans="1:26" x14ac:dyDescent="0.35">
      <c r="A27" s="40" t="s">
        <v>6</v>
      </c>
      <c r="B27" s="40" t="s">
        <v>108</v>
      </c>
      <c r="C27" s="41" t="s">
        <v>108</v>
      </c>
      <c r="D27" s="41" t="s">
        <v>95</v>
      </c>
      <c r="E27" s="42">
        <v>43.579147266510702</v>
      </c>
      <c r="F27" s="42">
        <v>-88.5608913108845</v>
      </c>
      <c r="G27" s="57" t="s">
        <v>109</v>
      </c>
      <c r="H27" s="91">
        <v>0</v>
      </c>
      <c r="I27" s="91">
        <v>0</v>
      </c>
      <c r="J27" s="91">
        <v>4</v>
      </c>
      <c r="K27" s="91">
        <v>21</v>
      </c>
      <c r="L27" s="91">
        <v>14</v>
      </c>
      <c r="M27" s="91">
        <v>50</v>
      </c>
      <c r="N27" s="91">
        <v>9</v>
      </c>
      <c r="O27" s="91">
        <v>3</v>
      </c>
      <c r="P27" s="91">
        <v>0</v>
      </c>
      <c r="Q27" s="91">
        <v>0</v>
      </c>
      <c r="R27" s="91">
        <v>0</v>
      </c>
      <c r="S27" s="91">
        <v>1</v>
      </c>
      <c r="T27" s="91">
        <v>0</v>
      </c>
      <c r="U27" s="91"/>
      <c r="V27" s="91">
        <v>0</v>
      </c>
      <c r="W27" s="91">
        <v>1</v>
      </c>
      <c r="X27" s="91">
        <v>0</v>
      </c>
      <c r="Y27" s="91">
        <v>1</v>
      </c>
      <c r="Z27" s="14">
        <f t="shared" si="0"/>
        <v>104</v>
      </c>
    </row>
    <row r="28" spans="1:26" x14ac:dyDescent="0.35">
      <c r="A28" s="64" t="s">
        <v>6</v>
      </c>
      <c r="B28" s="64" t="s">
        <v>118</v>
      </c>
      <c r="C28" s="64" t="s">
        <v>96</v>
      </c>
      <c r="D28" s="64" t="s">
        <v>81</v>
      </c>
      <c r="E28" s="76">
        <v>43.373063819256103</v>
      </c>
      <c r="F28" s="76">
        <v>-88.434652470298204</v>
      </c>
      <c r="G28" s="90" t="s">
        <v>11</v>
      </c>
      <c r="H28" s="91">
        <v>0</v>
      </c>
      <c r="I28" s="91">
        <v>0</v>
      </c>
      <c r="J28" s="91">
        <v>1</v>
      </c>
      <c r="K28" s="91">
        <v>3</v>
      </c>
      <c r="L28" s="91">
        <v>8</v>
      </c>
      <c r="M28" s="91">
        <v>4</v>
      </c>
      <c r="N28" s="91">
        <v>0</v>
      </c>
      <c r="O28" s="91">
        <v>2</v>
      </c>
      <c r="P28" s="91">
        <v>0</v>
      </c>
      <c r="Q28" s="91">
        <v>3</v>
      </c>
      <c r="R28" s="91">
        <v>1</v>
      </c>
      <c r="S28" s="91">
        <v>24</v>
      </c>
      <c r="T28" s="91">
        <v>13</v>
      </c>
      <c r="U28" s="91">
        <v>38</v>
      </c>
      <c r="V28" s="91">
        <v>3</v>
      </c>
      <c r="W28" s="91">
        <v>5</v>
      </c>
      <c r="X28" s="91">
        <v>3</v>
      </c>
      <c r="Y28" s="91">
        <v>2</v>
      </c>
      <c r="Z28" s="14">
        <f t="shared" si="0"/>
        <v>110</v>
      </c>
    </row>
    <row r="29" spans="1:26" x14ac:dyDescent="0.35">
      <c r="A29" s="50" t="s">
        <v>6</v>
      </c>
      <c r="B29" s="50" t="s">
        <v>134</v>
      </c>
      <c r="C29" s="51" t="s">
        <v>134</v>
      </c>
      <c r="D29" s="51" t="s">
        <v>91</v>
      </c>
      <c r="E29" s="65">
        <v>43.619138</v>
      </c>
      <c r="F29" s="65">
        <v>-88.822389000000001</v>
      </c>
      <c r="G29" s="50" t="s">
        <v>133</v>
      </c>
      <c r="H29" s="91">
        <v>0</v>
      </c>
      <c r="I29" s="91">
        <v>0</v>
      </c>
      <c r="J29" s="91">
        <v>7</v>
      </c>
      <c r="K29" s="91">
        <v>142</v>
      </c>
      <c r="L29" s="91">
        <v>153</v>
      </c>
      <c r="M29" s="91">
        <v>51</v>
      </c>
      <c r="N29" s="91">
        <v>37</v>
      </c>
      <c r="O29" s="91">
        <v>14</v>
      </c>
      <c r="P29" s="91">
        <v>19</v>
      </c>
      <c r="Q29" s="91">
        <v>38</v>
      </c>
      <c r="R29" s="91">
        <v>3</v>
      </c>
      <c r="S29" s="91">
        <v>17</v>
      </c>
      <c r="T29" s="91">
        <v>1</v>
      </c>
      <c r="U29" s="91">
        <v>200</v>
      </c>
      <c r="V29" s="91">
        <v>42</v>
      </c>
      <c r="W29" s="91">
        <v>7</v>
      </c>
      <c r="X29" s="91">
        <v>9</v>
      </c>
      <c r="Y29" s="91">
        <v>3</v>
      </c>
      <c r="Z29" s="14">
        <f t="shared" si="0"/>
        <v>743</v>
      </c>
    </row>
    <row r="30" spans="1:26" x14ac:dyDescent="0.35">
      <c r="A30" s="73" t="s">
        <v>162</v>
      </c>
      <c r="B30" s="73" t="s">
        <v>164</v>
      </c>
      <c r="C30" s="72" t="s">
        <v>163</v>
      </c>
      <c r="D30" s="72" t="s">
        <v>86</v>
      </c>
      <c r="E30" s="75">
        <v>44.953347999999998</v>
      </c>
      <c r="F30" s="75">
        <v>-87.311289000000002</v>
      </c>
      <c r="G30" s="74" t="s">
        <v>58</v>
      </c>
      <c r="H30" s="91"/>
      <c r="I30" s="91"/>
      <c r="J30" s="91"/>
      <c r="K30" s="91"/>
      <c r="L30" s="91"/>
      <c r="M30" s="91"/>
      <c r="N30" s="91">
        <v>6</v>
      </c>
      <c r="O30" s="91">
        <v>1</v>
      </c>
      <c r="P30" s="91">
        <v>0</v>
      </c>
      <c r="Q30" s="91">
        <v>1</v>
      </c>
      <c r="R30" s="91">
        <v>14</v>
      </c>
      <c r="S30" s="91">
        <v>11</v>
      </c>
      <c r="T30" s="91">
        <v>15</v>
      </c>
      <c r="U30" s="91">
        <v>287</v>
      </c>
      <c r="V30" s="91">
        <v>49</v>
      </c>
      <c r="W30" s="91">
        <v>7</v>
      </c>
      <c r="X30" s="91">
        <v>13</v>
      </c>
      <c r="Y30" s="91">
        <v>14</v>
      </c>
      <c r="Z30" s="14">
        <f t="shared" si="0"/>
        <v>418</v>
      </c>
    </row>
    <row r="31" spans="1:26" x14ac:dyDescent="0.35">
      <c r="A31" s="40" t="s">
        <v>8</v>
      </c>
      <c r="B31" s="40" t="s">
        <v>10</v>
      </c>
      <c r="C31" s="41" t="s">
        <v>10</v>
      </c>
      <c r="D31" s="41" t="s">
        <v>91</v>
      </c>
      <c r="E31" s="42">
        <v>43.895648843649901</v>
      </c>
      <c r="F31" s="42">
        <v>-88.295420212753399</v>
      </c>
      <c r="G31" s="57" t="s">
        <v>9</v>
      </c>
      <c r="H31" s="91">
        <v>0</v>
      </c>
      <c r="I31" s="91">
        <v>0</v>
      </c>
      <c r="J31" s="91">
        <v>0</v>
      </c>
      <c r="K31" s="91">
        <v>16</v>
      </c>
      <c r="L31" s="91">
        <v>45</v>
      </c>
      <c r="M31" s="91">
        <v>31</v>
      </c>
      <c r="N31" s="91">
        <v>39</v>
      </c>
      <c r="O31" s="91">
        <v>40</v>
      </c>
      <c r="P31" s="91">
        <v>23</v>
      </c>
      <c r="Q31" s="91">
        <v>39</v>
      </c>
      <c r="R31" s="91">
        <v>115</v>
      </c>
      <c r="S31" s="91">
        <v>180</v>
      </c>
      <c r="T31" s="91"/>
      <c r="U31" s="91">
        <v>35</v>
      </c>
      <c r="V31" s="91">
        <v>40</v>
      </c>
      <c r="W31" s="91">
        <v>23</v>
      </c>
      <c r="X31" s="91"/>
      <c r="Y31" s="91"/>
      <c r="Z31" s="14">
        <f t="shared" si="0"/>
        <v>626</v>
      </c>
    </row>
    <row r="32" spans="1:26" x14ac:dyDescent="0.35">
      <c r="A32" s="40" t="s">
        <v>56</v>
      </c>
      <c r="B32" s="40" t="s">
        <v>110</v>
      </c>
      <c r="C32" s="41" t="s">
        <v>89</v>
      </c>
      <c r="D32" s="41" t="s">
        <v>86</v>
      </c>
      <c r="E32" s="42">
        <v>42.8308992344096</v>
      </c>
      <c r="F32" s="42">
        <v>-90.792185915297196</v>
      </c>
      <c r="G32" s="57" t="s">
        <v>57</v>
      </c>
      <c r="H32" s="91">
        <v>0</v>
      </c>
      <c r="I32" s="91">
        <v>0</v>
      </c>
      <c r="J32" s="91">
        <v>42</v>
      </c>
      <c r="K32" s="91">
        <v>203</v>
      </c>
      <c r="L32" s="91">
        <v>113</v>
      </c>
      <c r="M32" s="91">
        <v>42</v>
      </c>
      <c r="N32" s="91">
        <v>17</v>
      </c>
      <c r="O32" s="91">
        <v>12</v>
      </c>
      <c r="P32" s="91">
        <v>30</v>
      </c>
      <c r="Q32" s="91">
        <v>20</v>
      </c>
      <c r="R32" s="91">
        <v>38</v>
      </c>
      <c r="S32" s="91">
        <v>94</v>
      </c>
      <c r="T32" s="91">
        <v>66</v>
      </c>
      <c r="U32" s="91">
        <v>175</v>
      </c>
      <c r="V32" s="91">
        <v>88</v>
      </c>
      <c r="W32" s="91">
        <v>93</v>
      </c>
      <c r="X32" s="91">
        <v>37</v>
      </c>
      <c r="Y32" s="91">
        <v>24</v>
      </c>
      <c r="Z32" s="14">
        <f t="shared" si="0"/>
        <v>1094</v>
      </c>
    </row>
    <row r="33" spans="1:26" x14ac:dyDescent="0.35">
      <c r="A33" s="40" t="s">
        <v>56</v>
      </c>
      <c r="B33" s="40" t="s">
        <v>111</v>
      </c>
      <c r="C33" s="41" t="s">
        <v>90</v>
      </c>
      <c r="D33" s="41" t="s">
        <v>81</v>
      </c>
      <c r="E33" s="42">
        <v>42.825439199999998</v>
      </c>
      <c r="F33" s="42">
        <v>-90.792286410000003</v>
      </c>
      <c r="G33" s="57" t="s">
        <v>57</v>
      </c>
      <c r="H33" s="91">
        <v>0</v>
      </c>
      <c r="I33" s="91">
        <v>0</v>
      </c>
      <c r="J33" s="91">
        <v>36</v>
      </c>
      <c r="K33" s="91">
        <v>218</v>
      </c>
      <c r="L33" s="91">
        <v>134</v>
      </c>
      <c r="M33" s="91">
        <v>42</v>
      </c>
      <c r="N33" s="91">
        <v>21</v>
      </c>
      <c r="O33" s="91">
        <v>25</v>
      </c>
      <c r="P33" s="91">
        <v>28</v>
      </c>
      <c r="Q33" s="91">
        <v>35</v>
      </c>
      <c r="R33" s="91">
        <v>15</v>
      </c>
      <c r="S33" s="91">
        <v>37</v>
      </c>
      <c r="T33" s="91">
        <v>32</v>
      </c>
      <c r="U33" s="91">
        <v>69</v>
      </c>
      <c r="V33" s="91">
        <v>0</v>
      </c>
      <c r="W33" s="91">
        <v>40</v>
      </c>
      <c r="X33" s="91">
        <v>8</v>
      </c>
      <c r="Y33" s="91">
        <v>17</v>
      </c>
      <c r="Z33" s="14">
        <f t="shared" si="0"/>
        <v>757</v>
      </c>
    </row>
    <row r="34" spans="1:26" x14ac:dyDescent="0.35">
      <c r="A34" s="40" t="s">
        <v>23</v>
      </c>
      <c r="B34" s="40" t="s">
        <v>113</v>
      </c>
      <c r="C34" s="41" t="s">
        <v>113</v>
      </c>
      <c r="D34" s="41" t="s">
        <v>86</v>
      </c>
      <c r="E34" s="42">
        <v>42.576720622835701</v>
      </c>
      <c r="F34" s="42">
        <v>-89.484500742806006</v>
      </c>
      <c r="G34" s="57" t="s">
        <v>59</v>
      </c>
      <c r="H34" s="91">
        <v>0</v>
      </c>
      <c r="I34" s="91">
        <v>0</v>
      </c>
      <c r="J34" s="91">
        <v>100</v>
      </c>
      <c r="K34" s="91">
        <v>474</v>
      </c>
      <c r="L34" s="91">
        <v>470</v>
      </c>
      <c r="M34" s="91">
        <v>194</v>
      </c>
      <c r="N34" s="91">
        <v>36</v>
      </c>
      <c r="O34" s="91">
        <v>49</v>
      </c>
      <c r="P34" s="91">
        <v>2</v>
      </c>
      <c r="Q34" s="91">
        <v>5</v>
      </c>
      <c r="R34" s="91">
        <v>21</v>
      </c>
      <c r="S34" s="91">
        <v>29</v>
      </c>
      <c r="T34" s="91">
        <v>11</v>
      </c>
      <c r="U34" s="91">
        <v>11</v>
      </c>
      <c r="V34" s="91">
        <v>1</v>
      </c>
      <c r="W34" s="91">
        <v>4</v>
      </c>
      <c r="X34" s="91">
        <v>1</v>
      </c>
      <c r="Y34" s="91">
        <v>0</v>
      </c>
      <c r="Z34" s="14">
        <f t="shared" si="0"/>
        <v>1408</v>
      </c>
    </row>
    <row r="35" spans="1:26" x14ac:dyDescent="0.35">
      <c r="A35" s="40" t="s">
        <v>23</v>
      </c>
      <c r="B35" s="40" t="s">
        <v>38</v>
      </c>
      <c r="C35" s="41" t="s">
        <v>38</v>
      </c>
      <c r="D35" s="41" t="s">
        <v>95</v>
      </c>
      <c r="E35" s="42">
        <v>42.617196999999997</v>
      </c>
      <c r="F35" s="42">
        <v>-89.717070000000007</v>
      </c>
      <c r="G35" s="57" t="s">
        <v>39</v>
      </c>
      <c r="H35" s="91"/>
      <c r="I35" s="91"/>
      <c r="J35" s="91">
        <v>6</v>
      </c>
      <c r="K35" s="91">
        <v>35</v>
      </c>
      <c r="L35" s="91">
        <v>52</v>
      </c>
      <c r="M35" s="91">
        <v>3</v>
      </c>
      <c r="N35" s="91">
        <v>1</v>
      </c>
      <c r="O35" s="91">
        <v>0</v>
      </c>
      <c r="P35" s="91">
        <v>0</v>
      </c>
      <c r="Q35" s="91">
        <v>3</v>
      </c>
      <c r="R35" s="91">
        <v>0</v>
      </c>
      <c r="S35" s="91"/>
      <c r="T35" s="91">
        <v>6</v>
      </c>
      <c r="U35" s="91">
        <v>4</v>
      </c>
      <c r="V35" s="91">
        <v>2</v>
      </c>
      <c r="W35" s="91">
        <v>3</v>
      </c>
      <c r="X35" s="91">
        <v>1</v>
      </c>
      <c r="Y35" s="91">
        <v>1</v>
      </c>
      <c r="Z35" s="14">
        <f t="shared" si="0"/>
        <v>117</v>
      </c>
    </row>
    <row r="36" spans="1:26" x14ac:dyDescent="0.35">
      <c r="A36" s="40" t="s">
        <v>25</v>
      </c>
      <c r="B36" s="40" t="s">
        <v>123</v>
      </c>
      <c r="C36" s="41" t="s">
        <v>124</v>
      </c>
      <c r="D36" s="41" t="s">
        <v>81</v>
      </c>
      <c r="E36" s="42">
        <v>43.127953212041199</v>
      </c>
      <c r="F36" s="42">
        <v>-88.847343147676995</v>
      </c>
      <c r="G36" s="57" t="s">
        <v>125</v>
      </c>
      <c r="H36" s="91">
        <v>0</v>
      </c>
      <c r="I36" s="91">
        <v>0</v>
      </c>
      <c r="J36" s="91"/>
      <c r="K36" s="91">
        <v>45</v>
      </c>
      <c r="L36" s="91">
        <v>772</v>
      </c>
      <c r="M36" s="91">
        <v>15</v>
      </c>
      <c r="N36" s="91">
        <v>7</v>
      </c>
      <c r="O36" s="91"/>
      <c r="P36" s="91">
        <v>19</v>
      </c>
      <c r="Q36" s="91">
        <v>5</v>
      </c>
      <c r="R36" s="91">
        <v>7</v>
      </c>
      <c r="S36" s="91">
        <v>14</v>
      </c>
      <c r="T36" s="91">
        <v>21</v>
      </c>
      <c r="U36" s="91"/>
      <c r="V36" s="91"/>
      <c r="W36" s="91">
        <v>850</v>
      </c>
      <c r="X36" s="91">
        <v>9</v>
      </c>
      <c r="Y36" s="91">
        <v>20</v>
      </c>
      <c r="Z36" s="96">
        <f t="shared" si="0"/>
        <v>1784</v>
      </c>
    </row>
    <row r="37" spans="1:26" x14ac:dyDescent="0.35">
      <c r="A37" s="40" t="s">
        <v>25</v>
      </c>
      <c r="B37" s="40" t="s">
        <v>29</v>
      </c>
      <c r="C37" s="41" t="s">
        <v>145</v>
      </c>
      <c r="D37" s="41" t="s">
        <v>135</v>
      </c>
      <c r="E37" s="42">
        <v>43.160494999999997</v>
      </c>
      <c r="F37" s="42">
        <v>-88.845721999999995</v>
      </c>
      <c r="G37" s="57" t="s">
        <v>146</v>
      </c>
      <c r="H37" s="91"/>
      <c r="I37" s="91"/>
      <c r="J37" s="91"/>
      <c r="K37" s="91">
        <v>39</v>
      </c>
      <c r="L37" s="91">
        <v>6</v>
      </c>
      <c r="M37" s="91">
        <v>4</v>
      </c>
      <c r="N37" s="91">
        <v>6</v>
      </c>
      <c r="O37" s="91"/>
      <c r="P37" s="91"/>
      <c r="Q37" s="91">
        <v>0</v>
      </c>
      <c r="R37" s="91">
        <v>8</v>
      </c>
      <c r="S37" s="91"/>
      <c r="T37" s="91"/>
      <c r="U37" s="91"/>
      <c r="V37" s="91"/>
      <c r="W37" s="91"/>
      <c r="X37" s="91"/>
      <c r="Y37" s="91"/>
      <c r="Z37" s="14">
        <f t="shared" si="0"/>
        <v>63</v>
      </c>
    </row>
    <row r="38" spans="1:26" x14ac:dyDescent="0.35">
      <c r="A38" s="40" t="s">
        <v>15</v>
      </c>
      <c r="B38" s="40" t="s">
        <v>148</v>
      </c>
      <c r="C38" s="40" t="s">
        <v>143</v>
      </c>
      <c r="D38" s="41" t="s">
        <v>91</v>
      </c>
      <c r="E38" s="42">
        <v>44.000791</v>
      </c>
      <c r="F38" s="42">
        <v>-87.952550000000002</v>
      </c>
      <c r="G38" s="57" t="s">
        <v>147</v>
      </c>
      <c r="H38" s="91"/>
      <c r="I38" s="91"/>
      <c r="J38" s="91">
        <v>0</v>
      </c>
      <c r="K38" s="91">
        <v>0</v>
      </c>
      <c r="L38" s="91">
        <v>0</v>
      </c>
      <c r="M38" s="91">
        <v>2</v>
      </c>
      <c r="N38" s="91">
        <v>0</v>
      </c>
      <c r="O38" s="91">
        <v>1</v>
      </c>
      <c r="P38" s="91">
        <v>0</v>
      </c>
      <c r="Q38" s="91">
        <v>2</v>
      </c>
      <c r="R38" s="91"/>
      <c r="S38" s="91">
        <v>4</v>
      </c>
      <c r="T38" s="91">
        <v>10</v>
      </c>
      <c r="U38" s="91">
        <v>5</v>
      </c>
      <c r="V38" s="91">
        <v>1</v>
      </c>
      <c r="W38" s="91">
        <v>0</v>
      </c>
      <c r="X38" s="91">
        <v>7</v>
      </c>
      <c r="Y38" s="91">
        <v>7</v>
      </c>
      <c r="Z38" s="14">
        <f t="shared" si="0"/>
        <v>39</v>
      </c>
    </row>
    <row r="39" spans="1:26" x14ac:dyDescent="0.35">
      <c r="A39" s="40" t="s">
        <v>33</v>
      </c>
      <c r="B39" s="40" t="s">
        <v>34</v>
      </c>
      <c r="C39" s="41" t="s">
        <v>34</v>
      </c>
      <c r="D39" s="41" t="s">
        <v>86</v>
      </c>
      <c r="E39" s="42">
        <v>45.183517999999999</v>
      </c>
      <c r="F39" s="42">
        <v>-88.457661999999999</v>
      </c>
      <c r="G39" s="57" t="s">
        <v>36</v>
      </c>
      <c r="H39" s="91">
        <v>0</v>
      </c>
      <c r="I39" s="91">
        <v>0</v>
      </c>
      <c r="J39" s="91">
        <v>0</v>
      </c>
      <c r="K39" s="91">
        <v>0</v>
      </c>
      <c r="L39" s="91">
        <v>1</v>
      </c>
      <c r="M39" s="91">
        <v>0</v>
      </c>
      <c r="N39" s="91">
        <v>0</v>
      </c>
      <c r="O39" s="91">
        <v>1</v>
      </c>
      <c r="P39" s="91">
        <v>0</v>
      </c>
      <c r="Q39" s="91">
        <v>3</v>
      </c>
      <c r="R39" s="91">
        <v>1</v>
      </c>
      <c r="S39" s="91">
        <v>3</v>
      </c>
      <c r="T39" s="91">
        <v>4</v>
      </c>
      <c r="U39" s="91">
        <v>33</v>
      </c>
      <c r="V39" s="91">
        <v>2</v>
      </c>
      <c r="W39" s="91">
        <v>0</v>
      </c>
      <c r="X39" s="91">
        <v>0</v>
      </c>
      <c r="Y39" s="91">
        <v>0</v>
      </c>
      <c r="Z39" s="14">
        <f t="shared" si="0"/>
        <v>48</v>
      </c>
    </row>
    <row r="40" spans="1:26" x14ac:dyDescent="0.35">
      <c r="A40" s="40" t="s">
        <v>43</v>
      </c>
      <c r="B40" s="40" t="s">
        <v>160</v>
      </c>
      <c r="C40" s="41" t="s">
        <v>160</v>
      </c>
      <c r="D40" s="41" t="s">
        <v>86</v>
      </c>
      <c r="E40" s="42">
        <v>44.322727</v>
      </c>
      <c r="F40" s="42">
        <v>-88.471688999999998</v>
      </c>
      <c r="G40" s="57" t="s">
        <v>67</v>
      </c>
      <c r="H40" s="91"/>
      <c r="I40" s="91"/>
      <c r="J40" s="91"/>
      <c r="K40" s="91"/>
      <c r="L40" s="91"/>
      <c r="M40" s="91">
        <v>14</v>
      </c>
      <c r="N40" s="91">
        <v>12</v>
      </c>
      <c r="O40" s="91">
        <v>9</v>
      </c>
      <c r="P40" s="91">
        <v>0</v>
      </c>
      <c r="Q40" s="91">
        <v>0</v>
      </c>
      <c r="R40" s="91">
        <v>1</v>
      </c>
      <c r="S40" s="91"/>
      <c r="T40" s="91">
        <v>3</v>
      </c>
      <c r="U40" s="91">
        <v>1</v>
      </c>
      <c r="V40" s="91">
        <v>2</v>
      </c>
      <c r="W40" s="91">
        <v>0</v>
      </c>
      <c r="X40" s="91">
        <v>3</v>
      </c>
      <c r="Y40" s="91">
        <v>0</v>
      </c>
      <c r="Z40" s="14">
        <f t="shared" si="0"/>
        <v>45</v>
      </c>
    </row>
    <row r="41" spans="1:26" x14ac:dyDescent="0.35">
      <c r="A41" s="40" t="s">
        <v>43</v>
      </c>
      <c r="B41" s="40" t="s">
        <v>44</v>
      </c>
      <c r="C41" s="41" t="s">
        <v>44</v>
      </c>
      <c r="D41" s="41" t="s">
        <v>86</v>
      </c>
      <c r="E41" s="42">
        <v>44.514367</v>
      </c>
      <c r="F41" s="42">
        <v>-88.300546999999995</v>
      </c>
      <c r="G41" s="57" t="s">
        <v>45</v>
      </c>
      <c r="H41" s="91"/>
      <c r="I41" s="91"/>
      <c r="J41" s="91"/>
      <c r="K41" s="91"/>
      <c r="L41" s="91"/>
      <c r="M41" s="91">
        <v>19</v>
      </c>
      <c r="N41" s="91">
        <v>9</v>
      </c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14">
        <f t="shared" si="0"/>
        <v>28</v>
      </c>
    </row>
    <row r="42" spans="1:26" x14ac:dyDescent="0.35">
      <c r="A42" s="40" t="s">
        <v>24</v>
      </c>
      <c r="B42" s="40" t="s">
        <v>74</v>
      </c>
      <c r="C42" s="41" t="s">
        <v>74</v>
      </c>
      <c r="D42" s="41" t="s">
        <v>86</v>
      </c>
      <c r="E42" s="65">
        <v>43.444362198469904</v>
      </c>
      <c r="F42" s="65">
        <v>-87.939893016655006</v>
      </c>
      <c r="G42" s="57" t="s">
        <v>75</v>
      </c>
      <c r="H42" s="91"/>
      <c r="I42" s="91">
        <v>0</v>
      </c>
      <c r="J42" s="91">
        <v>1</v>
      </c>
      <c r="K42" s="91">
        <v>14</v>
      </c>
      <c r="L42" s="91">
        <v>12</v>
      </c>
      <c r="M42" s="91">
        <v>6</v>
      </c>
      <c r="N42" s="91">
        <v>7</v>
      </c>
      <c r="O42" s="91">
        <v>32</v>
      </c>
      <c r="P42" s="91">
        <v>2</v>
      </c>
      <c r="Q42" s="91">
        <v>4</v>
      </c>
      <c r="R42" s="91">
        <v>0</v>
      </c>
      <c r="S42" s="91">
        <v>6</v>
      </c>
      <c r="T42" s="91">
        <v>0</v>
      </c>
      <c r="U42" s="91">
        <v>5</v>
      </c>
      <c r="V42" s="91">
        <v>2</v>
      </c>
      <c r="W42" s="91">
        <v>3</v>
      </c>
      <c r="X42" s="91">
        <v>4</v>
      </c>
      <c r="Y42" s="91">
        <v>0</v>
      </c>
      <c r="Z42" s="14">
        <f t="shared" si="0"/>
        <v>98</v>
      </c>
    </row>
    <row r="43" spans="1:26" x14ac:dyDescent="0.35">
      <c r="A43" s="40" t="s">
        <v>64</v>
      </c>
      <c r="B43" s="40" t="s">
        <v>93</v>
      </c>
      <c r="C43" s="41" t="s">
        <v>93</v>
      </c>
      <c r="D43" s="41" t="s">
        <v>95</v>
      </c>
      <c r="E43" s="42">
        <v>44.610476336770397</v>
      </c>
      <c r="F43" s="42">
        <v>-91.811247917498505</v>
      </c>
      <c r="G43" s="57" t="s">
        <v>65</v>
      </c>
      <c r="H43" s="91">
        <v>0</v>
      </c>
      <c r="I43" s="91">
        <v>0</v>
      </c>
      <c r="J43" s="91">
        <v>1</v>
      </c>
      <c r="K43" s="91">
        <v>0</v>
      </c>
      <c r="L43" s="91">
        <v>5</v>
      </c>
      <c r="M43" s="91">
        <v>6</v>
      </c>
      <c r="N43" s="91">
        <v>9</v>
      </c>
      <c r="O43" s="91">
        <v>2</v>
      </c>
      <c r="P43" s="91">
        <v>1</v>
      </c>
      <c r="Q43" s="91">
        <v>0</v>
      </c>
      <c r="R43" s="91">
        <v>13</v>
      </c>
      <c r="S43" s="91"/>
      <c r="T43" s="91">
        <v>19</v>
      </c>
      <c r="U43" s="91"/>
      <c r="V43" s="91">
        <v>17</v>
      </c>
      <c r="W43" s="91">
        <v>0</v>
      </c>
      <c r="X43" s="91">
        <v>2</v>
      </c>
      <c r="Y43" s="91">
        <v>0</v>
      </c>
      <c r="Z43" s="14">
        <f t="shared" si="0"/>
        <v>75</v>
      </c>
    </row>
    <row r="44" spans="1:26" x14ac:dyDescent="0.35">
      <c r="A44" s="40" t="s">
        <v>63</v>
      </c>
      <c r="B44" s="40" t="s">
        <v>129</v>
      </c>
      <c r="C44" s="40" t="s">
        <v>129</v>
      </c>
      <c r="D44" s="41"/>
      <c r="E44" s="42">
        <v>44.529372000000002</v>
      </c>
      <c r="F44" s="42">
        <v>-89.464260999999993</v>
      </c>
      <c r="G44" s="57" t="s">
        <v>61</v>
      </c>
      <c r="H44" s="91"/>
      <c r="I44" s="91"/>
      <c r="J44" s="91">
        <v>0</v>
      </c>
      <c r="K44" s="91">
        <v>6</v>
      </c>
      <c r="L44" s="91">
        <v>0</v>
      </c>
      <c r="M44" s="91">
        <v>0</v>
      </c>
      <c r="N44" s="91"/>
      <c r="O44" s="91">
        <v>0</v>
      </c>
      <c r="P44" s="91">
        <v>0</v>
      </c>
      <c r="Q44" s="91">
        <v>0</v>
      </c>
      <c r="R44" s="91"/>
      <c r="S44" s="91">
        <v>4</v>
      </c>
      <c r="T44" s="91">
        <v>3</v>
      </c>
      <c r="U44" s="91"/>
      <c r="V44" s="91">
        <v>2</v>
      </c>
      <c r="W44" s="91"/>
      <c r="X44" s="91">
        <v>1</v>
      </c>
      <c r="Y44" s="91">
        <v>0</v>
      </c>
      <c r="Z44" s="14">
        <f t="shared" si="0"/>
        <v>16</v>
      </c>
    </row>
    <row r="45" spans="1:26" x14ac:dyDescent="0.35">
      <c r="A45" s="40" t="s">
        <v>19</v>
      </c>
      <c r="B45" s="40" t="s">
        <v>88</v>
      </c>
      <c r="C45" s="41" t="s">
        <v>138</v>
      </c>
      <c r="D45" s="41" t="s">
        <v>81</v>
      </c>
      <c r="E45" s="42">
        <v>42.692806666666698</v>
      </c>
      <c r="F45" s="42">
        <v>-89.340196666666699</v>
      </c>
      <c r="G45" s="57" t="s">
        <v>87</v>
      </c>
      <c r="H45" s="91">
        <v>0</v>
      </c>
      <c r="I45" s="91">
        <v>0</v>
      </c>
      <c r="J45" s="91"/>
      <c r="K45" s="91">
        <v>35</v>
      </c>
      <c r="L45" s="91">
        <v>157</v>
      </c>
      <c r="M45" s="91"/>
      <c r="N45" s="91">
        <v>55</v>
      </c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14">
        <f t="shared" si="0"/>
        <v>247</v>
      </c>
    </row>
    <row r="46" spans="1:26" x14ac:dyDescent="0.35">
      <c r="A46" s="40" t="s">
        <v>19</v>
      </c>
      <c r="B46" s="40" t="s">
        <v>112</v>
      </c>
      <c r="C46" s="41" t="s">
        <v>99</v>
      </c>
      <c r="D46" s="41" t="s">
        <v>81</v>
      </c>
      <c r="E46" s="42">
        <v>42.504457000000002</v>
      </c>
      <c r="F46" s="42">
        <v>-89.190533000000002</v>
      </c>
      <c r="G46" s="57" t="s">
        <v>98</v>
      </c>
      <c r="H46" s="91">
        <v>0</v>
      </c>
      <c r="I46" s="91">
        <v>0</v>
      </c>
      <c r="J46" s="91">
        <v>0</v>
      </c>
      <c r="K46" s="91">
        <v>12</v>
      </c>
      <c r="L46" s="91">
        <v>1</v>
      </c>
      <c r="M46" s="91">
        <v>0</v>
      </c>
      <c r="N46" s="91">
        <v>0</v>
      </c>
      <c r="O46" s="91">
        <v>0</v>
      </c>
      <c r="P46" s="91"/>
      <c r="Q46" s="91"/>
      <c r="R46" s="91"/>
      <c r="S46" s="91"/>
      <c r="T46" s="91"/>
      <c r="U46" s="91"/>
      <c r="V46" s="91"/>
      <c r="W46" s="91">
        <v>0</v>
      </c>
      <c r="X46" s="91"/>
      <c r="Y46" s="91"/>
      <c r="Z46" s="14">
        <f t="shared" ref="Z46:Z66" si="1">SUM(H46:Y46)</f>
        <v>13</v>
      </c>
    </row>
    <row r="47" spans="1:26" x14ac:dyDescent="0.35">
      <c r="A47" s="40" t="s">
        <v>19</v>
      </c>
      <c r="B47" s="40" t="s">
        <v>119</v>
      </c>
      <c r="C47" s="41" t="s">
        <v>150</v>
      </c>
      <c r="D47" s="41" t="s">
        <v>86</v>
      </c>
      <c r="E47" s="42">
        <v>42.526532464316098</v>
      </c>
      <c r="F47" s="42">
        <v>-88.870839546752194</v>
      </c>
      <c r="G47" s="57" t="s">
        <v>136</v>
      </c>
      <c r="H47" s="91"/>
      <c r="I47" s="91">
        <v>0</v>
      </c>
      <c r="J47" s="91">
        <v>1</v>
      </c>
      <c r="K47" s="91">
        <v>35</v>
      </c>
      <c r="L47" s="91">
        <v>18</v>
      </c>
      <c r="M47" s="91">
        <v>1</v>
      </c>
      <c r="N47" s="91">
        <v>1</v>
      </c>
      <c r="O47" s="91"/>
      <c r="P47" s="91">
        <v>15</v>
      </c>
      <c r="Q47" s="91">
        <v>0</v>
      </c>
      <c r="R47" s="91"/>
      <c r="S47" s="91">
        <v>1</v>
      </c>
      <c r="T47" s="91"/>
      <c r="U47" s="91"/>
      <c r="V47" s="91"/>
      <c r="W47" s="91"/>
      <c r="X47" s="91">
        <v>0</v>
      </c>
      <c r="Y47" s="91"/>
      <c r="Z47" s="14">
        <f t="shared" si="1"/>
        <v>72</v>
      </c>
    </row>
    <row r="48" spans="1:26" x14ac:dyDescent="0.35">
      <c r="A48" s="54" t="s">
        <v>19</v>
      </c>
      <c r="B48" s="54" t="s">
        <v>151</v>
      </c>
      <c r="C48" s="52" t="s">
        <v>152</v>
      </c>
      <c r="D48" s="52" t="s">
        <v>86</v>
      </c>
      <c r="E48" s="55">
        <v>42.525522379999998</v>
      </c>
      <c r="F48" s="55">
        <v>-88.881051929999998</v>
      </c>
      <c r="G48" s="78" t="s">
        <v>136</v>
      </c>
      <c r="H48" s="91"/>
      <c r="I48" s="91">
        <v>0</v>
      </c>
      <c r="J48" s="91">
        <v>0</v>
      </c>
      <c r="K48" s="91">
        <v>2</v>
      </c>
      <c r="L48" s="91">
        <v>20</v>
      </c>
      <c r="M48" s="91">
        <v>0</v>
      </c>
      <c r="N48" s="91">
        <v>0</v>
      </c>
      <c r="O48" s="91"/>
      <c r="P48" s="91">
        <v>4</v>
      </c>
      <c r="Q48" s="91">
        <v>0</v>
      </c>
      <c r="R48" s="91"/>
      <c r="S48" s="91">
        <v>0</v>
      </c>
      <c r="T48" s="91"/>
      <c r="U48" s="91"/>
      <c r="V48" s="91"/>
      <c r="W48" s="91"/>
      <c r="X48" s="91">
        <v>0</v>
      </c>
      <c r="Y48" s="91"/>
      <c r="Z48" s="14">
        <f t="shared" si="1"/>
        <v>26</v>
      </c>
    </row>
    <row r="49" spans="1:26" x14ac:dyDescent="0.35">
      <c r="A49" s="40" t="s">
        <v>19</v>
      </c>
      <c r="B49" s="40" t="s">
        <v>120</v>
      </c>
      <c r="C49" s="41" t="s">
        <v>100</v>
      </c>
      <c r="D49" s="41" t="s">
        <v>22</v>
      </c>
      <c r="E49" s="42">
        <v>42.604599760766398</v>
      </c>
      <c r="F49" s="42">
        <v>-88.813139692461306</v>
      </c>
      <c r="G49" s="57" t="s">
        <v>101</v>
      </c>
      <c r="H49" s="91"/>
      <c r="I49" s="91">
        <v>0</v>
      </c>
      <c r="J49" s="91">
        <v>2</v>
      </c>
      <c r="K49" s="91">
        <v>102</v>
      </c>
      <c r="L49" s="91">
        <v>27</v>
      </c>
      <c r="M49" s="91">
        <v>3</v>
      </c>
      <c r="N49" s="91">
        <v>2</v>
      </c>
      <c r="O49" s="91">
        <v>5</v>
      </c>
      <c r="P49" s="91">
        <v>7</v>
      </c>
      <c r="Q49" s="91">
        <v>0</v>
      </c>
      <c r="R49" s="91">
        <v>0</v>
      </c>
      <c r="S49" s="91">
        <v>2</v>
      </c>
      <c r="T49" s="91">
        <v>2</v>
      </c>
      <c r="U49" s="91">
        <v>0</v>
      </c>
      <c r="V49" s="91">
        <v>0</v>
      </c>
      <c r="W49" s="91">
        <v>0</v>
      </c>
      <c r="X49" s="91">
        <v>1</v>
      </c>
      <c r="Y49" s="91">
        <v>0</v>
      </c>
      <c r="Z49" s="14">
        <f t="shared" si="1"/>
        <v>153</v>
      </c>
    </row>
    <row r="50" spans="1:26" x14ac:dyDescent="0.35">
      <c r="A50" s="40" t="s">
        <v>19</v>
      </c>
      <c r="B50" s="40" t="s">
        <v>84</v>
      </c>
      <c r="C50" s="41" t="s">
        <v>84</v>
      </c>
      <c r="D50" s="41" t="s">
        <v>86</v>
      </c>
      <c r="E50" s="42">
        <v>42.839286968758699</v>
      </c>
      <c r="F50" s="42">
        <v>-89.1386259736894</v>
      </c>
      <c r="G50" s="57" t="s">
        <v>47</v>
      </c>
      <c r="H50" s="91">
        <v>1</v>
      </c>
      <c r="I50" s="91">
        <v>0</v>
      </c>
      <c r="J50" s="91">
        <v>1</v>
      </c>
      <c r="K50" s="91">
        <v>18</v>
      </c>
      <c r="L50" s="91">
        <v>21</v>
      </c>
      <c r="M50" s="91">
        <v>4</v>
      </c>
      <c r="N50" s="91">
        <v>4</v>
      </c>
      <c r="O50" s="91">
        <v>1</v>
      </c>
      <c r="P50" s="91">
        <v>1</v>
      </c>
      <c r="Q50" s="91">
        <v>0</v>
      </c>
      <c r="R50" s="91">
        <v>0</v>
      </c>
      <c r="S50" s="91"/>
      <c r="T50" s="91"/>
      <c r="U50" s="91"/>
      <c r="V50" s="91"/>
      <c r="W50" s="91"/>
      <c r="X50" s="91"/>
      <c r="Y50" s="91"/>
      <c r="Z50" s="14">
        <f t="shared" si="1"/>
        <v>51</v>
      </c>
    </row>
    <row r="51" spans="1:26" x14ac:dyDescent="0.35">
      <c r="A51" s="40" t="s">
        <v>19</v>
      </c>
      <c r="B51" s="40" t="s">
        <v>85</v>
      </c>
      <c r="C51" s="41" t="s">
        <v>85</v>
      </c>
      <c r="D51" s="41" t="s">
        <v>86</v>
      </c>
      <c r="E51" s="42">
        <v>42.873983417187198</v>
      </c>
      <c r="F51" s="42">
        <v>-89.151229081547498</v>
      </c>
      <c r="G51" s="57" t="s">
        <v>47</v>
      </c>
      <c r="H51" s="91">
        <v>0</v>
      </c>
      <c r="I51" s="91">
        <v>0</v>
      </c>
      <c r="J51" s="91">
        <v>1</v>
      </c>
      <c r="K51" s="91">
        <v>18</v>
      </c>
      <c r="L51" s="91">
        <v>25</v>
      </c>
      <c r="M51" s="91">
        <v>0</v>
      </c>
      <c r="N51" s="91">
        <v>2</v>
      </c>
      <c r="O51" s="91">
        <v>1</v>
      </c>
      <c r="P51" s="91">
        <v>3</v>
      </c>
      <c r="Q51" s="91">
        <v>0</v>
      </c>
      <c r="R51" s="91">
        <v>0</v>
      </c>
      <c r="S51" s="91"/>
      <c r="T51" s="91"/>
      <c r="U51" s="91"/>
      <c r="V51" s="91"/>
      <c r="W51" s="91"/>
      <c r="X51" s="91"/>
      <c r="Y51" s="91"/>
      <c r="Z51" s="14">
        <f t="shared" si="1"/>
        <v>50</v>
      </c>
    </row>
    <row r="52" spans="1:26" x14ac:dyDescent="0.35">
      <c r="A52" s="40" t="s">
        <v>19</v>
      </c>
      <c r="B52" s="40" t="s">
        <v>116</v>
      </c>
      <c r="C52" s="40" t="s">
        <v>117</v>
      </c>
      <c r="D52" s="41" t="s">
        <v>86</v>
      </c>
      <c r="E52" s="42">
        <v>42.737085</v>
      </c>
      <c r="F52" s="42">
        <v>-89.032955000000001</v>
      </c>
      <c r="G52" s="57" t="s">
        <v>20</v>
      </c>
      <c r="H52" s="91">
        <v>0</v>
      </c>
      <c r="I52" s="91">
        <v>0</v>
      </c>
      <c r="J52" s="91">
        <v>0</v>
      </c>
      <c r="K52" s="91">
        <v>5</v>
      </c>
      <c r="L52" s="91">
        <v>5</v>
      </c>
      <c r="M52" s="91">
        <v>6</v>
      </c>
      <c r="N52" s="91">
        <v>2</v>
      </c>
      <c r="O52" s="91">
        <v>0</v>
      </c>
      <c r="P52" s="91">
        <v>1</v>
      </c>
      <c r="Q52" s="91">
        <v>0</v>
      </c>
      <c r="R52" s="91">
        <v>0</v>
      </c>
      <c r="S52" s="91"/>
      <c r="T52" s="91"/>
      <c r="U52" s="91">
        <v>4</v>
      </c>
      <c r="V52" s="91">
        <v>0</v>
      </c>
      <c r="W52" s="91">
        <v>0</v>
      </c>
      <c r="X52" s="91">
        <v>0</v>
      </c>
      <c r="Y52" s="91">
        <v>0</v>
      </c>
      <c r="Z52" s="14">
        <f t="shared" si="1"/>
        <v>23</v>
      </c>
    </row>
    <row r="53" spans="1:26" x14ac:dyDescent="0.35">
      <c r="A53" s="40" t="s">
        <v>19</v>
      </c>
      <c r="B53" s="40" t="s">
        <v>115</v>
      </c>
      <c r="C53" s="40" t="s">
        <v>92</v>
      </c>
      <c r="D53" s="41" t="s">
        <v>114</v>
      </c>
      <c r="E53" s="42">
        <v>42.724603333333299</v>
      </c>
      <c r="F53" s="42">
        <v>-89.020043333333305</v>
      </c>
      <c r="G53" s="57" t="s">
        <v>20</v>
      </c>
      <c r="H53" s="91">
        <v>2</v>
      </c>
      <c r="I53" s="91">
        <v>0</v>
      </c>
      <c r="J53" s="91">
        <v>1</v>
      </c>
      <c r="K53" s="91">
        <v>4</v>
      </c>
      <c r="L53" s="91">
        <v>11</v>
      </c>
      <c r="M53" s="91">
        <v>0</v>
      </c>
      <c r="N53" s="91">
        <v>0</v>
      </c>
      <c r="O53" s="91">
        <v>0</v>
      </c>
      <c r="P53" s="91">
        <v>0</v>
      </c>
      <c r="Q53" s="91">
        <v>0</v>
      </c>
      <c r="R53" s="91">
        <v>0</v>
      </c>
      <c r="S53" s="91"/>
      <c r="T53" s="91"/>
      <c r="U53" s="91">
        <v>5</v>
      </c>
      <c r="V53" s="91">
        <v>0</v>
      </c>
      <c r="W53" s="91">
        <v>1</v>
      </c>
      <c r="X53" s="91">
        <v>0</v>
      </c>
      <c r="Y53" s="91">
        <v>0</v>
      </c>
      <c r="Z53" s="14">
        <f t="shared" si="1"/>
        <v>24</v>
      </c>
    </row>
    <row r="54" spans="1:26" x14ac:dyDescent="0.35">
      <c r="A54" s="40" t="s">
        <v>37</v>
      </c>
      <c r="B54" s="40" t="s">
        <v>71</v>
      </c>
      <c r="C54" s="40" t="s">
        <v>126</v>
      </c>
      <c r="D54" s="41" t="s">
        <v>86</v>
      </c>
      <c r="E54" s="42">
        <v>43.480012160000001</v>
      </c>
      <c r="F54" s="42">
        <v>-90.007625640000001</v>
      </c>
      <c r="G54" s="40" t="s">
        <v>102</v>
      </c>
      <c r="H54" s="91"/>
      <c r="I54" s="91">
        <v>0</v>
      </c>
      <c r="J54" s="91">
        <v>1</v>
      </c>
      <c r="K54" s="91">
        <v>30</v>
      </c>
      <c r="L54" s="91">
        <v>59</v>
      </c>
      <c r="M54" s="91">
        <v>8</v>
      </c>
      <c r="N54" s="91">
        <v>2</v>
      </c>
      <c r="O54" s="91">
        <v>0</v>
      </c>
      <c r="P54" s="91">
        <v>0</v>
      </c>
      <c r="Q54" s="91">
        <v>1</v>
      </c>
      <c r="R54" s="91">
        <v>7</v>
      </c>
      <c r="S54" s="91">
        <v>13</v>
      </c>
      <c r="T54" s="91">
        <v>17</v>
      </c>
      <c r="U54" s="91">
        <v>27</v>
      </c>
      <c r="V54" s="91">
        <v>10</v>
      </c>
      <c r="W54" s="91">
        <v>7</v>
      </c>
      <c r="X54" s="91">
        <v>3</v>
      </c>
      <c r="Y54" s="91">
        <v>1</v>
      </c>
      <c r="Z54" s="14">
        <f t="shared" si="1"/>
        <v>186</v>
      </c>
    </row>
    <row r="55" spans="1:26" x14ac:dyDescent="0.35">
      <c r="A55" s="40" t="s">
        <v>37</v>
      </c>
      <c r="B55" s="40" t="s">
        <v>94</v>
      </c>
      <c r="C55" s="41" t="s">
        <v>94</v>
      </c>
      <c r="D55" s="41" t="s">
        <v>81</v>
      </c>
      <c r="E55" s="42">
        <v>43.196534672993103</v>
      </c>
      <c r="F55" s="42">
        <v>-90.035963963483894</v>
      </c>
      <c r="G55" s="57" t="s">
        <v>66</v>
      </c>
      <c r="H55" s="91">
        <v>0</v>
      </c>
      <c r="I55" s="91">
        <v>0</v>
      </c>
      <c r="J55" s="91">
        <v>0</v>
      </c>
      <c r="K55" s="91">
        <v>2</v>
      </c>
      <c r="L55" s="91">
        <v>6</v>
      </c>
      <c r="M55" s="91">
        <v>4</v>
      </c>
      <c r="N55" s="91">
        <v>3</v>
      </c>
      <c r="O55" s="91">
        <v>2</v>
      </c>
      <c r="P55" s="91">
        <v>0</v>
      </c>
      <c r="Q55" s="91">
        <v>0</v>
      </c>
      <c r="R55" s="91">
        <v>0</v>
      </c>
      <c r="S55" s="91">
        <v>1</v>
      </c>
      <c r="T55" s="91">
        <v>3</v>
      </c>
      <c r="U55" s="91">
        <v>2</v>
      </c>
      <c r="V55" s="91">
        <v>0</v>
      </c>
      <c r="W55" s="91">
        <v>0</v>
      </c>
      <c r="X55" s="91">
        <v>0</v>
      </c>
      <c r="Y55" s="91">
        <v>0</v>
      </c>
      <c r="Z55" s="14">
        <f t="shared" si="1"/>
        <v>23</v>
      </c>
    </row>
    <row r="56" spans="1:26" x14ac:dyDescent="0.35">
      <c r="A56" s="41" t="s">
        <v>16</v>
      </c>
      <c r="B56" s="41" t="s">
        <v>149</v>
      </c>
      <c r="C56" s="41" t="s">
        <v>141</v>
      </c>
      <c r="D56" s="41" t="s">
        <v>91</v>
      </c>
      <c r="E56" s="42">
        <v>43.543033000000001</v>
      </c>
      <c r="F56" s="42">
        <v>-88.040687000000005</v>
      </c>
      <c r="G56" s="57" t="s">
        <v>147</v>
      </c>
      <c r="H56" s="91"/>
      <c r="I56" s="91"/>
      <c r="J56" s="91">
        <v>0</v>
      </c>
      <c r="K56" s="91">
        <v>9</v>
      </c>
      <c r="L56" s="91"/>
      <c r="M56" s="91"/>
      <c r="N56" s="91"/>
      <c r="O56" s="91"/>
      <c r="P56" s="91"/>
      <c r="Q56" s="91">
        <v>0</v>
      </c>
      <c r="R56" s="91"/>
      <c r="S56" s="91"/>
      <c r="T56" s="91"/>
      <c r="U56" s="91"/>
      <c r="V56" s="91">
        <v>36</v>
      </c>
      <c r="W56" s="91"/>
      <c r="X56" s="91"/>
      <c r="Y56" s="91"/>
      <c r="Z56" s="14">
        <f t="shared" si="1"/>
        <v>45</v>
      </c>
    </row>
    <row r="57" spans="1:26" x14ac:dyDescent="0.35">
      <c r="A57" s="41" t="s">
        <v>16</v>
      </c>
      <c r="B57" s="41" t="s">
        <v>17</v>
      </c>
      <c r="C57" s="41" t="s">
        <v>142</v>
      </c>
      <c r="D57" s="41" t="s">
        <v>91</v>
      </c>
      <c r="E57" s="42">
        <v>43.674157000000001</v>
      </c>
      <c r="F57" s="42">
        <v>-87.833089000000001</v>
      </c>
      <c r="G57" s="58" t="s">
        <v>147</v>
      </c>
      <c r="H57" s="91"/>
      <c r="I57" s="91"/>
      <c r="J57" s="91">
        <v>0</v>
      </c>
      <c r="K57" s="91">
        <v>4</v>
      </c>
      <c r="L57" s="91">
        <v>2</v>
      </c>
      <c r="M57" s="91">
        <v>8</v>
      </c>
      <c r="N57" s="91">
        <v>1</v>
      </c>
      <c r="O57" s="91">
        <v>10</v>
      </c>
      <c r="P57" s="91">
        <v>1</v>
      </c>
      <c r="Q57" s="91">
        <v>7</v>
      </c>
      <c r="R57" s="91">
        <v>17</v>
      </c>
      <c r="S57" s="91">
        <v>3</v>
      </c>
      <c r="T57" s="91">
        <v>10</v>
      </c>
      <c r="U57" s="91">
        <v>54</v>
      </c>
      <c r="V57" s="91">
        <v>13</v>
      </c>
      <c r="W57" s="91">
        <v>4</v>
      </c>
      <c r="X57" s="91">
        <v>20</v>
      </c>
      <c r="Y57" s="91">
        <v>5</v>
      </c>
      <c r="Z57" s="14">
        <f t="shared" si="1"/>
        <v>159</v>
      </c>
    </row>
    <row r="58" spans="1:26" x14ac:dyDescent="0.35">
      <c r="A58" s="41" t="s">
        <v>16</v>
      </c>
      <c r="B58" s="41" t="s">
        <v>16</v>
      </c>
      <c r="C58" s="41" t="s">
        <v>16</v>
      </c>
      <c r="D58" s="41" t="s">
        <v>81</v>
      </c>
      <c r="E58" s="42">
        <v>43.662975300103398</v>
      </c>
      <c r="F58" s="42">
        <v>-87.7595187909901</v>
      </c>
      <c r="G58" s="58" t="s">
        <v>35</v>
      </c>
      <c r="H58" s="91">
        <v>0</v>
      </c>
      <c r="I58" s="91">
        <v>0</v>
      </c>
      <c r="J58" s="91">
        <v>0</v>
      </c>
      <c r="K58" s="91">
        <v>8</v>
      </c>
      <c r="L58" s="91">
        <v>6</v>
      </c>
      <c r="M58" s="91">
        <v>18</v>
      </c>
      <c r="N58" s="91">
        <v>14</v>
      </c>
      <c r="O58" s="91">
        <v>11</v>
      </c>
      <c r="P58" s="91">
        <v>1</v>
      </c>
      <c r="Q58" s="91">
        <v>0</v>
      </c>
      <c r="R58" s="91">
        <v>0</v>
      </c>
      <c r="S58" s="91">
        <v>0</v>
      </c>
      <c r="T58" s="91">
        <v>6</v>
      </c>
      <c r="U58" s="91">
        <v>28</v>
      </c>
      <c r="V58" s="91">
        <v>57</v>
      </c>
      <c r="W58" s="91">
        <v>151</v>
      </c>
      <c r="X58" s="91">
        <v>177</v>
      </c>
      <c r="Y58" s="91">
        <v>62</v>
      </c>
      <c r="Z58" s="14">
        <f t="shared" si="1"/>
        <v>539</v>
      </c>
    </row>
    <row r="59" spans="1:26" x14ac:dyDescent="0.35">
      <c r="A59" s="40" t="s">
        <v>69</v>
      </c>
      <c r="B59" s="40" t="s">
        <v>49</v>
      </c>
      <c r="C59" s="41" t="s">
        <v>49</v>
      </c>
      <c r="D59" s="41" t="s">
        <v>86</v>
      </c>
      <c r="E59" s="42">
        <v>44.098016999999999</v>
      </c>
      <c r="F59" s="42">
        <v>-91.188151000000005</v>
      </c>
      <c r="G59" s="57" t="s">
        <v>50</v>
      </c>
      <c r="H59" s="91"/>
      <c r="I59" s="91">
        <v>5</v>
      </c>
      <c r="J59" s="91">
        <v>4</v>
      </c>
      <c r="K59" s="91">
        <v>8</v>
      </c>
      <c r="L59" s="91">
        <v>1</v>
      </c>
      <c r="M59" s="91">
        <v>3</v>
      </c>
      <c r="N59" s="91">
        <v>4</v>
      </c>
      <c r="O59" s="91">
        <v>5</v>
      </c>
      <c r="P59" s="91">
        <v>1</v>
      </c>
      <c r="Q59" s="91"/>
      <c r="R59" s="91">
        <v>5</v>
      </c>
      <c r="S59" s="91">
        <v>11</v>
      </c>
      <c r="T59" s="91">
        <v>11</v>
      </c>
      <c r="U59" s="91"/>
      <c r="V59" s="91">
        <v>18</v>
      </c>
      <c r="W59" s="91"/>
      <c r="X59" s="91">
        <v>4</v>
      </c>
      <c r="Y59" s="91">
        <v>0</v>
      </c>
      <c r="Z59" s="14">
        <f t="shared" si="1"/>
        <v>80</v>
      </c>
    </row>
    <row r="60" spans="1:26" x14ac:dyDescent="0.35">
      <c r="A60" s="40" t="s">
        <v>26</v>
      </c>
      <c r="B60" s="40" t="s">
        <v>30</v>
      </c>
      <c r="C60" s="41" t="s">
        <v>30</v>
      </c>
      <c r="D60" s="41" t="s">
        <v>135</v>
      </c>
      <c r="E60" s="42">
        <v>42.704205999999999</v>
      </c>
      <c r="F60" s="42">
        <v>-88.722508000000005</v>
      </c>
      <c r="G60" s="57" t="s">
        <v>137</v>
      </c>
      <c r="H60" s="91"/>
      <c r="I60" s="91">
        <v>0</v>
      </c>
      <c r="J60" s="91">
        <v>44</v>
      </c>
      <c r="K60" s="91">
        <v>139</v>
      </c>
      <c r="L60" s="91">
        <v>53</v>
      </c>
      <c r="M60" s="91">
        <v>83</v>
      </c>
      <c r="N60" s="91">
        <v>1</v>
      </c>
      <c r="O60" s="91">
        <v>2</v>
      </c>
      <c r="P60" s="91">
        <v>5</v>
      </c>
      <c r="Q60" s="91">
        <v>1</v>
      </c>
      <c r="R60" s="91">
        <v>0</v>
      </c>
      <c r="S60" s="91">
        <v>0</v>
      </c>
      <c r="T60" s="91">
        <v>11</v>
      </c>
      <c r="U60" s="91">
        <v>14</v>
      </c>
      <c r="V60" s="91">
        <v>0</v>
      </c>
      <c r="W60" s="91">
        <v>1</v>
      </c>
      <c r="X60" s="91">
        <v>0</v>
      </c>
      <c r="Y60" s="91">
        <v>13</v>
      </c>
      <c r="Z60" s="14">
        <f t="shared" si="1"/>
        <v>367</v>
      </c>
    </row>
    <row r="61" spans="1:26" x14ac:dyDescent="0.35">
      <c r="A61" s="41" t="s">
        <v>26</v>
      </c>
      <c r="B61" s="41" t="s">
        <v>155</v>
      </c>
      <c r="C61" s="41" t="s">
        <v>30</v>
      </c>
      <c r="D61" s="41" t="s">
        <v>81</v>
      </c>
      <c r="E61" s="42">
        <v>42.636454000000001</v>
      </c>
      <c r="F61" s="42">
        <v>-88.666362000000007</v>
      </c>
      <c r="G61" s="58" t="s">
        <v>153</v>
      </c>
      <c r="H61" s="91"/>
      <c r="I61" s="91"/>
      <c r="J61" s="91"/>
      <c r="K61" s="91">
        <v>79</v>
      </c>
      <c r="L61" s="91">
        <v>143</v>
      </c>
      <c r="M61" s="91"/>
      <c r="N61" s="91">
        <v>11</v>
      </c>
      <c r="O61" s="91">
        <v>0</v>
      </c>
      <c r="P61" s="91">
        <v>0</v>
      </c>
      <c r="Q61" s="91">
        <v>0</v>
      </c>
      <c r="R61" s="91"/>
      <c r="S61" s="91">
        <v>3</v>
      </c>
      <c r="T61" s="91">
        <v>13</v>
      </c>
      <c r="U61" s="91">
        <v>5</v>
      </c>
      <c r="V61" s="91">
        <v>0</v>
      </c>
      <c r="W61" s="91"/>
      <c r="X61" s="91"/>
      <c r="Y61" s="91"/>
      <c r="Z61" s="14">
        <f t="shared" si="1"/>
        <v>254</v>
      </c>
    </row>
    <row r="62" spans="1:26" x14ac:dyDescent="0.35">
      <c r="A62" s="40" t="s">
        <v>26</v>
      </c>
      <c r="B62" s="40" t="s">
        <v>72</v>
      </c>
      <c r="C62" s="41" t="s">
        <v>72</v>
      </c>
      <c r="D62" s="41" t="s">
        <v>139</v>
      </c>
      <c r="E62" s="42">
        <v>42.815766250000003</v>
      </c>
      <c r="F62" s="42">
        <v>-88.486819269999998</v>
      </c>
      <c r="G62" s="57" t="s">
        <v>73</v>
      </c>
      <c r="H62" s="92"/>
      <c r="I62" s="91"/>
      <c r="J62" s="91">
        <v>1</v>
      </c>
      <c r="K62" s="91">
        <v>34</v>
      </c>
      <c r="L62" s="91">
        <v>14</v>
      </c>
      <c r="M62" s="91">
        <v>6</v>
      </c>
      <c r="N62" s="91">
        <v>0</v>
      </c>
      <c r="O62" s="91">
        <v>4</v>
      </c>
      <c r="P62" s="91">
        <v>1</v>
      </c>
      <c r="Q62" s="91">
        <v>4</v>
      </c>
      <c r="R62" s="91">
        <v>8</v>
      </c>
      <c r="S62" s="91"/>
      <c r="T62" s="91"/>
      <c r="U62" s="91"/>
      <c r="V62" s="91"/>
      <c r="W62" s="91"/>
      <c r="X62" s="91"/>
      <c r="Y62" s="91"/>
      <c r="Z62" s="14">
        <f t="shared" si="1"/>
        <v>72</v>
      </c>
    </row>
    <row r="63" spans="1:26" x14ac:dyDescent="0.35">
      <c r="A63" s="50" t="s">
        <v>26</v>
      </c>
      <c r="B63" s="50" t="s">
        <v>121</v>
      </c>
      <c r="C63" s="51" t="s">
        <v>122</v>
      </c>
      <c r="D63" s="51" t="s">
        <v>22</v>
      </c>
      <c r="E63" s="65">
        <v>42.520870168364702</v>
      </c>
      <c r="F63" s="65">
        <v>-88.774804257600096</v>
      </c>
      <c r="G63" s="50" t="s">
        <v>101</v>
      </c>
      <c r="H63" s="91"/>
      <c r="I63" s="91">
        <v>0</v>
      </c>
      <c r="J63" s="91">
        <v>11</v>
      </c>
      <c r="K63" s="91">
        <v>74</v>
      </c>
      <c r="L63" s="91">
        <v>116</v>
      </c>
      <c r="M63" s="91">
        <v>53</v>
      </c>
      <c r="N63" s="91">
        <v>11</v>
      </c>
      <c r="O63" s="91">
        <v>17</v>
      </c>
      <c r="P63" s="91">
        <v>14</v>
      </c>
      <c r="Q63" s="91">
        <v>2</v>
      </c>
      <c r="R63" s="91">
        <v>6</v>
      </c>
      <c r="S63" s="91">
        <v>4</v>
      </c>
      <c r="T63" s="91">
        <v>6</v>
      </c>
      <c r="U63" s="91">
        <v>28</v>
      </c>
      <c r="V63" s="91">
        <v>1</v>
      </c>
      <c r="W63" s="91">
        <v>4</v>
      </c>
      <c r="X63" s="91"/>
      <c r="Y63" s="91">
        <v>2</v>
      </c>
      <c r="Z63" s="14">
        <f t="shared" si="1"/>
        <v>349</v>
      </c>
    </row>
    <row r="64" spans="1:26" x14ac:dyDescent="0.35">
      <c r="A64" s="41" t="s">
        <v>60</v>
      </c>
      <c r="B64" s="41" t="s">
        <v>128</v>
      </c>
      <c r="C64" s="41" t="s">
        <v>128</v>
      </c>
      <c r="D64" s="41"/>
      <c r="E64" s="42">
        <v>44.229944000000003</v>
      </c>
      <c r="F64" s="42">
        <v>-89.373213000000007</v>
      </c>
      <c r="G64" s="41" t="s">
        <v>61</v>
      </c>
      <c r="H64" s="91"/>
      <c r="I64" s="91"/>
      <c r="J64" s="91">
        <v>0</v>
      </c>
      <c r="K64" s="91">
        <v>4</v>
      </c>
      <c r="L64" s="91">
        <v>5</v>
      </c>
      <c r="M64" s="91">
        <v>5</v>
      </c>
      <c r="N64" s="91">
        <v>2</v>
      </c>
      <c r="O64" s="91">
        <v>0</v>
      </c>
      <c r="P64" s="91">
        <v>0</v>
      </c>
      <c r="Q64" s="91">
        <v>0</v>
      </c>
      <c r="R64" s="91"/>
      <c r="S64" s="91">
        <v>27</v>
      </c>
      <c r="T64" s="91">
        <v>7</v>
      </c>
      <c r="U64" s="91">
        <v>56</v>
      </c>
      <c r="V64" s="91">
        <v>152</v>
      </c>
      <c r="W64" s="91"/>
      <c r="X64" s="91">
        <v>42</v>
      </c>
      <c r="Y64" s="91">
        <v>2</v>
      </c>
      <c r="Z64" s="14">
        <f t="shared" si="1"/>
        <v>302</v>
      </c>
    </row>
    <row r="65" spans="1:26" x14ac:dyDescent="0.35">
      <c r="A65" s="40" t="s">
        <v>60</v>
      </c>
      <c r="B65" s="40" t="s">
        <v>161</v>
      </c>
      <c r="C65" s="41" t="s">
        <v>161</v>
      </c>
      <c r="D65" s="41" t="s">
        <v>86</v>
      </c>
      <c r="E65" s="42">
        <v>44.216416000000002</v>
      </c>
      <c r="F65" s="42">
        <v>-88.971912000000003</v>
      </c>
      <c r="G65" s="40" t="s">
        <v>67</v>
      </c>
      <c r="H65" s="91"/>
      <c r="I65" s="91"/>
      <c r="J65" s="91"/>
      <c r="K65" s="91"/>
      <c r="L65" s="91"/>
      <c r="M65" s="91">
        <v>8</v>
      </c>
      <c r="N65" s="91">
        <v>0</v>
      </c>
      <c r="O65" s="91">
        <v>2</v>
      </c>
      <c r="P65" s="91">
        <v>0</v>
      </c>
      <c r="Q65" s="91">
        <v>3</v>
      </c>
      <c r="R65" s="91">
        <v>0</v>
      </c>
      <c r="S65" s="91">
        <v>2</v>
      </c>
      <c r="T65" s="91"/>
      <c r="U65" s="91">
        <v>5</v>
      </c>
      <c r="V65" s="91">
        <v>0</v>
      </c>
      <c r="W65" s="91">
        <v>3</v>
      </c>
      <c r="X65" s="91">
        <v>4</v>
      </c>
      <c r="Y65" s="91">
        <v>0</v>
      </c>
      <c r="Z65" s="14">
        <f t="shared" si="1"/>
        <v>27</v>
      </c>
    </row>
    <row r="66" spans="1:26" x14ac:dyDescent="0.35">
      <c r="A66" s="40" t="s">
        <v>156</v>
      </c>
      <c r="B66" s="40" t="s">
        <v>157</v>
      </c>
      <c r="C66" s="41" t="s">
        <v>157</v>
      </c>
      <c r="D66" s="41" t="s">
        <v>86</v>
      </c>
      <c r="E66" s="42">
        <v>44.058171000000002</v>
      </c>
      <c r="F66" s="42">
        <v>-88.762924999999996</v>
      </c>
      <c r="G66" s="40" t="s">
        <v>55</v>
      </c>
      <c r="H66" s="91"/>
      <c r="I66" s="91"/>
      <c r="J66" s="91"/>
      <c r="K66" s="91"/>
      <c r="L66" s="91">
        <v>5</v>
      </c>
      <c r="M66" s="91">
        <v>1</v>
      </c>
      <c r="N66" s="91">
        <v>0</v>
      </c>
      <c r="O66" s="91"/>
      <c r="P66" s="91">
        <v>0</v>
      </c>
      <c r="Q66" s="91">
        <v>1</v>
      </c>
      <c r="R66" s="91"/>
      <c r="S66" s="91">
        <v>15</v>
      </c>
      <c r="T66" s="91">
        <v>17</v>
      </c>
      <c r="U66" s="91">
        <v>31</v>
      </c>
      <c r="V66" s="91">
        <v>19</v>
      </c>
      <c r="W66" s="91">
        <v>2</v>
      </c>
      <c r="X66" s="91">
        <v>1</v>
      </c>
      <c r="Y66" s="91"/>
      <c r="Z66" s="14">
        <f t="shared" si="1"/>
        <v>92</v>
      </c>
    </row>
    <row r="67" spans="1:26" x14ac:dyDescent="0.35">
      <c r="A67" s="14"/>
      <c r="B67" s="14"/>
      <c r="C67" s="14"/>
      <c r="D67" s="14"/>
      <c r="E67" s="14"/>
      <c r="F67" s="14"/>
      <c r="G67" s="14"/>
      <c r="H67" s="14">
        <f t="shared" ref="H67:Y67" si="2">SUM(H14:H66)</f>
        <v>7</v>
      </c>
      <c r="I67" s="14">
        <f t="shared" si="2"/>
        <v>12</v>
      </c>
      <c r="J67" s="14">
        <f t="shared" si="2"/>
        <v>330</v>
      </c>
      <c r="K67" s="14">
        <f t="shared" si="2"/>
        <v>2168</v>
      </c>
      <c r="L67" s="96">
        <f t="shared" si="2"/>
        <v>3055</v>
      </c>
      <c r="M67" s="14">
        <f t="shared" si="2"/>
        <v>965</v>
      </c>
      <c r="N67" s="14">
        <f t="shared" si="2"/>
        <v>446</v>
      </c>
      <c r="O67" s="14">
        <f t="shared" si="2"/>
        <v>356</v>
      </c>
      <c r="P67" s="14">
        <f t="shared" si="2"/>
        <v>255</v>
      </c>
      <c r="Q67" s="14">
        <f t="shared" si="2"/>
        <v>231</v>
      </c>
      <c r="R67" s="14">
        <f t="shared" si="2"/>
        <v>463</v>
      </c>
      <c r="S67" s="14">
        <f t="shared" si="2"/>
        <v>1072</v>
      </c>
      <c r="T67" s="14">
        <f t="shared" si="2"/>
        <v>602</v>
      </c>
      <c r="U67" s="96">
        <f t="shared" si="2"/>
        <v>1742</v>
      </c>
      <c r="V67" s="14">
        <f t="shared" si="2"/>
        <v>890</v>
      </c>
      <c r="W67" s="14">
        <f t="shared" si="2"/>
        <v>1314</v>
      </c>
      <c r="X67" s="14">
        <f t="shared" si="2"/>
        <v>382</v>
      </c>
      <c r="Y67" s="14">
        <f t="shared" si="2"/>
        <v>198</v>
      </c>
      <c r="Z67" s="14">
        <f>SUM(Z14:Z66)</f>
        <v>14488</v>
      </c>
    </row>
  </sheetData>
  <pageMargins left="0.7" right="0.7" top="0.75" bottom="0.75" header="0.3" footer="0.3"/>
  <pageSetup scale="79" fitToHeight="0" orientation="landscape" r:id="rId1"/>
  <headerFooter>
    <oddHeader>&amp;Z&amp;F</oddHeader>
    <oddFooter>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H94"/>
  <sheetViews>
    <sheetView tabSelected="1" workbookViewId="0">
      <selection activeCell="G68" sqref="G68"/>
    </sheetView>
  </sheetViews>
  <sheetFormatPr defaultColWidth="15" defaultRowHeight="14.5" x14ac:dyDescent="0.35"/>
  <cols>
    <col min="1" max="1" width="11.26953125" style="22" customWidth="1"/>
    <col min="2" max="2" width="14.81640625" style="22" customWidth="1"/>
    <col min="3" max="3" width="31.81640625" style="22" bestFit="1" customWidth="1"/>
    <col min="4" max="4" width="11.7265625" style="22" customWidth="1"/>
    <col min="5" max="5" width="9" style="31" customWidth="1"/>
    <col min="6" max="6" width="9.81640625" style="31" customWidth="1"/>
    <col min="7" max="7" width="23" style="22" bestFit="1" customWidth="1"/>
    <col min="8" max="8" width="5.453125" style="12" customWidth="1"/>
    <col min="9" max="12" width="4.6328125" style="12" bestFit="1" customWidth="1"/>
    <col min="13" max="13" width="3.6328125" style="12" bestFit="1" customWidth="1"/>
    <col min="14" max="14" width="5.453125" customWidth="1"/>
    <col min="15" max="15" width="3.6328125" bestFit="1" customWidth="1"/>
    <col min="16" max="16" width="3.6328125" style="12" bestFit="1" customWidth="1"/>
    <col min="17" max="19" width="3.6328125" bestFit="1" customWidth="1"/>
    <col min="20" max="20" width="3.81640625" customWidth="1"/>
    <col min="21" max="21" width="3.6328125" bestFit="1" customWidth="1"/>
    <col min="22" max="25" width="4.6328125" bestFit="1" customWidth="1"/>
    <col min="26" max="26" width="4.81640625" customWidth="1"/>
    <col min="27" max="31" width="4.6328125" bestFit="1" customWidth="1"/>
    <col min="32" max="32" width="4.81640625" customWidth="1"/>
    <col min="33" max="35" width="4.6328125" bestFit="1" customWidth="1"/>
    <col min="36" max="36" width="4.81640625" bestFit="1" customWidth="1"/>
    <col min="37" max="37" width="4.6328125" bestFit="1" customWidth="1"/>
    <col min="38" max="38" width="4.81640625" customWidth="1"/>
    <col min="39" max="39" width="4.6328125" bestFit="1" customWidth="1"/>
    <col min="40" max="40" width="3.81640625" bestFit="1" customWidth="1"/>
    <col min="41" max="41" width="4.81640625" customWidth="1"/>
    <col min="42" max="42" width="3.81640625" bestFit="1" customWidth="1"/>
    <col min="43" max="43" width="3.81640625" customWidth="1"/>
    <col min="44" max="44" width="5" customWidth="1"/>
    <col min="45" max="45" width="3.6328125" bestFit="1" customWidth="1"/>
    <col min="46" max="46" width="3.81640625" customWidth="1"/>
    <col min="47" max="49" width="4.6328125" bestFit="1" customWidth="1"/>
    <col min="50" max="50" width="5" customWidth="1"/>
    <col min="51" max="55" width="4.6328125" bestFit="1" customWidth="1"/>
    <col min="56" max="56" width="4.81640625" customWidth="1"/>
    <col min="57" max="61" width="4.6328125" bestFit="1" customWidth="1"/>
    <col min="62" max="62" width="4.81640625" customWidth="1"/>
    <col min="63" max="64" width="4.6328125" bestFit="1" customWidth="1"/>
    <col min="65" max="65" width="3.6328125" bestFit="1" customWidth="1"/>
    <col min="66" max="66" width="3.81640625" bestFit="1" customWidth="1"/>
    <col min="67" max="67" width="3.6328125" bestFit="1" customWidth="1"/>
    <col min="68" max="68" width="4.81640625" customWidth="1"/>
    <col min="69" max="71" width="3.6328125" bestFit="1" customWidth="1"/>
    <col min="72" max="72" width="3.81640625" bestFit="1" customWidth="1"/>
    <col min="73" max="73" width="4.6328125" bestFit="1" customWidth="1"/>
    <col min="74" max="74" width="5" customWidth="1"/>
    <col min="75" max="79" width="4.6328125" bestFit="1" customWidth="1"/>
    <col min="80" max="80" width="4.81640625" customWidth="1"/>
    <col min="81" max="85" width="4.6328125" bestFit="1" customWidth="1"/>
    <col min="86" max="86" width="4.81640625" customWidth="1"/>
    <col min="87" max="90" width="4.6328125" bestFit="1" customWidth="1"/>
    <col min="91" max="91" width="3.6328125" bestFit="1" customWidth="1"/>
    <col min="92" max="92" width="4.81640625" customWidth="1"/>
    <col min="93" max="93" width="3.6328125" bestFit="1" customWidth="1"/>
    <col min="94" max="94" width="3.81640625" bestFit="1" customWidth="1"/>
    <col min="95" max="95" width="3.81640625" customWidth="1"/>
    <col min="96" max="96" width="4.81640625" bestFit="1" customWidth="1"/>
    <col min="97" max="97" width="3.6328125" bestFit="1" customWidth="1"/>
    <col min="98" max="98" width="6" bestFit="1" customWidth="1"/>
    <col min="99" max="99" width="3.6328125" bestFit="1" customWidth="1"/>
    <col min="100" max="103" width="4.6328125" bestFit="1" customWidth="1"/>
    <col min="104" max="104" width="6" bestFit="1" customWidth="1"/>
    <col min="105" max="109" width="4.6328125" bestFit="1" customWidth="1"/>
    <col min="110" max="110" width="6" bestFit="1" customWidth="1"/>
    <col min="111" max="115" width="4.6328125" bestFit="1" customWidth="1"/>
    <col min="116" max="116" width="6" bestFit="1" customWidth="1"/>
    <col min="117" max="118" width="4.6328125" bestFit="1" customWidth="1"/>
    <col min="119" max="119" width="3.6328125" bestFit="1" customWidth="1"/>
    <col min="120" max="120" width="3.81640625" bestFit="1" customWidth="1"/>
    <col min="121" max="121" width="3.6328125" bestFit="1" customWidth="1"/>
    <col min="122" max="122" width="6" bestFit="1" customWidth="1"/>
    <col min="123" max="123" width="13.54296875" customWidth="1"/>
    <col min="124" max="125" width="3.81640625" customWidth="1"/>
    <col min="126" max="128" width="4.6328125" bestFit="1" customWidth="1"/>
    <col min="129" max="129" width="6" bestFit="1" customWidth="1"/>
    <col min="130" max="132" width="4.81640625" bestFit="1" customWidth="1"/>
    <col min="133" max="134" width="4.6328125" bestFit="1" customWidth="1"/>
    <col min="135" max="135" width="6" bestFit="1" customWidth="1"/>
    <col min="136" max="136" width="6.26953125" bestFit="1" customWidth="1"/>
  </cols>
  <sheetData>
    <row r="1" spans="1:136" s="39" customFormat="1" ht="29.5" thickBot="1" x14ac:dyDescent="0.4">
      <c r="A1" s="140" t="s">
        <v>0</v>
      </c>
      <c r="B1" s="140" t="s">
        <v>12</v>
      </c>
      <c r="C1" s="140" t="s">
        <v>18</v>
      </c>
      <c r="D1" s="140" t="s">
        <v>21</v>
      </c>
      <c r="E1" s="141" t="s">
        <v>2</v>
      </c>
      <c r="F1" s="141" t="s">
        <v>3</v>
      </c>
      <c r="G1" s="140" t="s">
        <v>4</v>
      </c>
      <c r="H1" s="36">
        <v>46106</v>
      </c>
      <c r="I1" s="37">
        <f>+H1+1</f>
        <v>46107</v>
      </c>
      <c r="J1" s="37">
        <f>+I1+1</f>
        <v>46108</v>
      </c>
      <c r="K1" s="37">
        <f>+J1+3</f>
        <v>46111</v>
      </c>
      <c r="L1" s="37">
        <f>+K1+1</f>
        <v>46112</v>
      </c>
      <c r="M1" s="37">
        <f>+L1+1</f>
        <v>46113</v>
      </c>
      <c r="N1" s="36">
        <f>+M1</f>
        <v>46113</v>
      </c>
      <c r="O1" s="37">
        <f>+N1+1</f>
        <v>46114</v>
      </c>
      <c r="P1" s="37">
        <f>+O1+1</f>
        <v>46115</v>
      </c>
      <c r="Q1" s="37">
        <f>+P1+3</f>
        <v>46118</v>
      </c>
      <c r="R1" s="37">
        <f>+Q1+1</f>
        <v>46119</v>
      </c>
      <c r="S1" s="37">
        <f>+R1+1</f>
        <v>46120</v>
      </c>
      <c r="T1" s="36">
        <f>+S1</f>
        <v>46120</v>
      </c>
      <c r="U1" s="37">
        <f>+T1+1</f>
        <v>46121</v>
      </c>
      <c r="V1" s="37">
        <f>+U1+1</f>
        <v>46122</v>
      </c>
      <c r="W1" s="37">
        <f>+V1+3</f>
        <v>46125</v>
      </c>
      <c r="X1" s="37">
        <f>+W1+1</f>
        <v>46126</v>
      </c>
      <c r="Y1" s="37">
        <f>+X1+1</f>
        <v>46127</v>
      </c>
      <c r="Z1" s="36">
        <f>+Y1</f>
        <v>46127</v>
      </c>
      <c r="AA1" s="37">
        <f>+Z1+1</f>
        <v>46128</v>
      </c>
      <c r="AB1" s="37">
        <f>+AA1+1</f>
        <v>46129</v>
      </c>
      <c r="AC1" s="37">
        <f>+AB1+3</f>
        <v>46132</v>
      </c>
      <c r="AD1" s="37">
        <f>+AC1+1</f>
        <v>46133</v>
      </c>
      <c r="AE1" s="37">
        <f>+AD1+1</f>
        <v>46134</v>
      </c>
      <c r="AF1" s="36">
        <f>+AE1</f>
        <v>46134</v>
      </c>
      <c r="AG1" s="37">
        <f>+AF1+1</f>
        <v>46135</v>
      </c>
      <c r="AH1" s="37">
        <f>+AG1+1</f>
        <v>46136</v>
      </c>
      <c r="AI1" s="37">
        <f>+AH1+3</f>
        <v>46139</v>
      </c>
      <c r="AJ1" s="37">
        <f>+AI1+1</f>
        <v>46140</v>
      </c>
      <c r="AK1" s="37">
        <f>+AJ1+1</f>
        <v>46141</v>
      </c>
      <c r="AL1" s="36">
        <f>+AK1</f>
        <v>46141</v>
      </c>
      <c r="AM1" s="37">
        <f>+AL1+1</f>
        <v>46142</v>
      </c>
      <c r="AN1" s="37">
        <f>+AM1+1</f>
        <v>46143</v>
      </c>
      <c r="AO1" s="37">
        <f>+AN1+3</f>
        <v>46146</v>
      </c>
      <c r="AP1" s="37">
        <f>+AO1+1</f>
        <v>46147</v>
      </c>
      <c r="AQ1" s="37">
        <f>+AP1+1</f>
        <v>46148</v>
      </c>
      <c r="AR1" s="36">
        <f>+AQ1</f>
        <v>46148</v>
      </c>
      <c r="AS1" s="37">
        <f>+AR1+1</f>
        <v>46149</v>
      </c>
      <c r="AT1" s="37">
        <f>+AS1+1</f>
        <v>46150</v>
      </c>
      <c r="AU1" s="37">
        <f>+AT1+3</f>
        <v>46153</v>
      </c>
      <c r="AV1" s="37">
        <f>+AU1+1</f>
        <v>46154</v>
      </c>
      <c r="AW1" s="37">
        <f>+AV1+1</f>
        <v>46155</v>
      </c>
      <c r="AX1" s="36">
        <f>+AW1</f>
        <v>46155</v>
      </c>
      <c r="AY1" s="37">
        <f>+AX1+1</f>
        <v>46156</v>
      </c>
      <c r="AZ1" s="37">
        <f>+AY1+1</f>
        <v>46157</v>
      </c>
      <c r="BA1" s="37">
        <f>+AZ1+3</f>
        <v>46160</v>
      </c>
      <c r="BB1" s="37">
        <f>+BA1+1</f>
        <v>46161</v>
      </c>
      <c r="BC1" s="37">
        <f>+BB1+1</f>
        <v>46162</v>
      </c>
      <c r="BD1" s="36">
        <f>+BC1</f>
        <v>46162</v>
      </c>
      <c r="BE1" s="37">
        <f>+BD1+1</f>
        <v>46163</v>
      </c>
      <c r="BF1" s="37">
        <f>+BE1+1</f>
        <v>46164</v>
      </c>
      <c r="BG1" s="37">
        <f>+BF1+3</f>
        <v>46167</v>
      </c>
      <c r="BH1" s="37">
        <f>+BG1+1</f>
        <v>46168</v>
      </c>
      <c r="BI1" s="37">
        <f>+BH1+1</f>
        <v>46169</v>
      </c>
      <c r="BJ1" s="36">
        <f>+BI1</f>
        <v>46169</v>
      </c>
      <c r="BK1" s="37">
        <f>+BJ1+1</f>
        <v>46170</v>
      </c>
      <c r="BL1" s="37">
        <f>+BK1+1</f>
        <v>46171</v>
      </c>
      <c r="BM1" s="37">
        <f>+BL1+3</f>
        <v>46174</v>
      </c>
      <c r="BN1" s="37">
        <f>+BM1+1</f>
        <v>46175</v>
      </c>
      <c r="BO1" s="37">
        <f>+BN1+1</f>
        <v>46176</v>
      </c>
      <c r="BP1" s="36">
        <f>+BO1</f>
        <v>46176</v>
      </c>
      <c r="BQ1" s="37">
        <f>+BP1+1</f>
        <v>46177</v>
      </c>
      <c r="BR1" s="37">
        <f>+BQ1+1</f>
        <v>46178</v>
      </c>
      <c r="BS1" s="37">
        <f>+BR1+3</f>
        <v>46181</v>
      </c>
      <c r="BT1" s="37">
        <f>+BS1+1</f>
        <v>46182</v>
      </c>
      <c r="BU1" s="37">
        <f>+BT1+1</f>
        <v>46183</v>
      </c>
      <c r="BV1" s="36">
        <f>+BU1</f>
        <v>46183</v>
      </c>
      <c r="BW1" s="37">
        <f>+BV1+1</f>
        <v>46184</v>
      </c>
      <c r="BX1" s="37">
        <f>+BW1+1</f>
        <v>46185</v>
      </c>
      <c r="BY1" s="37">
        <f>+BX1+3</f>
        <v>46188</v>
      </c>
      <c r="BZ1" s="37">
        <f>+BY1+1</f>
        <v>46189</v>
      </c>
      <c r="CA1" s="37">
        <f>+BZ1+1</f>
        <v>46190</v>
      </c>
      <c r="CB1" s="36">
        <f>+CA1</f>
        <v>46190</v>
      </c>
      <c r="CC1" s="37">
        <f>+CB1+1</f>
        <v>46191</v>
      </c>
      <c r="CD1" s="37">
        <f>+CC1+1</f>
        <v>46192</v>
      </c>
      <c r="CE1" s="37">
        <f>+CD1+3</f>
        <v>46195</v>
      </c>
      <c r="CF1" s="37">
        <f>+CE1+1</f>
        <v>46196</v>
      </c>
      <c r="CG1" s="37">
        <f>+CF1+1</f>
        <v>46197</v>
      </c>
      <c r="CH1" s="36">
        <f>+CG1</f>
        <v>46197</v>
      </c>
      <c r="CI1" s="37">
        <f>+CH1+1</f>
        <v>46198</v>
      </c>
      <c r="CJ1" s="37">
        <f>+CI1+1</f>
        <v>46199</v>
      </c>
      <c r="CK1" s="37">
        <f>+CJ1+3</f>
        <v>46202</v>
      </c>
      <c r="CL1" s="37">
        <f>+CK1+1</f>
        <v>46203</v>
      </c>
      <c r="CM1" s="37">
        <f>+CL1+1</f>
        <v>46204</v>
      </c>
      <c r="CN1" s="36">
        <f>+CM1</f>
        <v>46204</v>
      </c>
      <c r="CO1" s="37">
        <f>+CN1+1</f>
        <v>46205</v>
      </c>
      <c r="CP1" s="37">
        <f>+CO1+1</f>
        <v>46206</v>
      </c>
      <c r="CQ1" s="37">
        <f>+CP1+3</f>
        <v>46209</v>
      </c>
      <c r="CR1" s="37">
        <f>+CQ1+1</f>
        <v>46210</v>
      </c>
      <c r="CS1" s="37">
        <f>+CR1+1</f>
        <v>46211</v>
      </c>
      <c r="CT1" s="36">
        <f>+CS1</f>
        <v>46211</v>
      </c>
      <c r="CU1" s="37">
        <f>+CT1+1</f>
        <v>46212</v>
      </c>
      <c r="CV1" s="37">
        <f>+CU1+1</f>
        <v>46213</v>
      </c>
      <c r="CW1" s="37">
        <f>+CV1+3</f>
        <v>46216</v>
      </c>
      <c r="CX1" s="37">
        <f>+CW1+1</f>
        <v>46217</v>
      </c>
      <c r="CY1" s="37">
        <f>+CX1+1</f>
        <v>46218</v>
      </c>
      <c r="CZ1" s="36">
        <f>+CY1</f>
        <v>46218</v>
      </c>
      <c r="DA1" s="37">
        <f>+CZ1+1</f>
        <v>46219</v>
      </c>
      <c r="DB1" s="37">
        <f>+DA1+1</f>
        <v>46220</v>
      </c>
      <c r="DC1" s="37">
        <f>+DB1+3</f>
        <v>46223</v>
      </c>
      <c r="DD1" s="37">
        <f>+DC1+1</f>
        <v>46224</v>
      </c>
      <c r="DE1" s="37">
        <f>+DD1+1</f>
        <v>46225</v>
      </c>
      <c r="DF1" s="36">
        <f>+DE1</f>
        <v>46225</v>
      </c>
      <c r="DG1" s="37">
        <f>+DF1+1</f>
        <v>46226</v>
      </c>
      <c r="DH1" s="37">
        <f>+DG1+1</f>
        <v>46227</v>
      </c>
      <c r="DI1" s="37">
        <f>+DH1+3</f>
        <v>46230</v>
      </c>
      <c r="DJ1" s="37">
        <f>+DI1+1</f>
        <v>46231</v>
      </c>
      <c r="DK1" s="37">
        <f>+DJ1+1</f>
        <v>46232</v>
      </c>
      <c r="DL1" s="36">
        <f>+DK1</f>
        <v>46232</v>
      </c>
      <c r="DM1" s="37">
        <f>+DL1+1</f>
        <v>46233</v>
      </c>
      <c r="DN1" s="37">
        <f>+DM1+1</f>
        <v>46234</v>
      </c>
      <c r="DO1" s="37">
        <f>+DN1+3</f>
        <v>46237</v>
      </c>
      <c r="DP1" s="37">
        <f>+DO1+1</f>
        <v>46238</v>
      </c>
      <c r="DQ1" s="37">
        <f>+DP1+1</f>
        <v>46239</v>
      </c>
      <c r="DR1" s="36">
        <f>+DQ1</f>
        <v>46239</v>
      </c>
      <c r="DS1" s="83" t="s">
        <v>171</v>
      </c>
      <c r="DT1" s="37">
        <f>+DQ1+1</f>
        <v>46240</v>
      </c>
      <c r="DU1" s="37">
        <f>+DT1+1</f>
        <v>46241</v>
      </c>
      <c r="DV1" s="37">
        <f>+DU1+3</f>
        <v>46244</v>
      </c>
      <c r="DW1" s="37">
        <f>+DV1+1</f>
        <v>46245</v>
      </c>
      <c r="DX1" s="37">
        <f>+DW1+1</f>
        <v>46246</v>
      </c>
      <c r="DY1" s="36">
        <f>+DX1</f>
        <v>46246</v>
      </c>
      <c r="DZ1" s="37">
        <f>+DY1+1</f>
        <v>46247</v>
      </c>
      <c r="EA1" s="37">
        <f>+DZ1+1</f>
        <v>46248</v>
      </c>
      <c r="EB1" s="37">
        <f>+EA1+3</f>
        <v>46251</v>
      </c>
      <c r="EC1" s="37">
        <f>+EB1+1</f>
        <v>46252</v>
      </c>
      <c r="ED1" s="37">
        <f>+EC1+1</f>
        <v>46253</v>
      </c>
      <c r="EE1" s="36">
        <f>+ED1</f>
        <v>46253</v>
      </c>
      <c r="EF1" s="38" t="s">
        <v>5</v>
      </c>
    </row>
    <row r="2" spans="1:136" s="39" customFormat="1" ht="15" customHeight="1" x14ac:dyDescent="0.35">
      <c r="A2" s="40"/>
      <c r="B2" s="40"/>
      <c r="C2" s="40"/>
      <c r="D2" s="41"/>
      <c r="E2" s="42"/>
      <c r="F2" s="42"/>
      <c r="G2" s="40" t="s">
        <v>205</v>
      </c>
      <c r="H2" s="43"/>
      <c r="I2" s="44"/>
      <c r="J2" s="45"/>
      <c r="K2" s="45"/>
      <c r="L2" s="45"/>
      <c r="M2" s="46"/>
      <c r="N2" s="47">
        <f t="shared" ref="N2:N37" si="0">SUM(I2:M2)</f>
        <v>0</v>
      </c>
      <c r="O2" s="44"/>
      <c r="P2" s="45"/>
      <c r="Q2" s="45"/>
      <c r="R2" s="45"/>
      <c r="S2" s="46"/>
      <c r="T2" s="48">
        <f t="shared" ref="T2:T37" si="1">SUM(O2:S2)</f>
        <v>0</v>
      </c>
      <c r="U2" s="44"/>
      <c r="V2" s="45"/>
      <c r="W2" s="45"/>
      <c r="X2" s="46"/>
      <c r="Y2" s="46"/>
      <c r="Z2" s="48">
        <f t="shared" ref="Z2:Z37" si="2">SUM(U2:Y2)</f>
        <v>0</v>
      </c>
      <c r="AA2" s="44"/>
      <c r="AB2" s="45"/>
      <c r="AC2" s="45"/>
      <c r="AD2" s="45"/>
      <c r="AE2" s="45"/>
      <c r="AF2" s="48">
        <f t="shared" ref="AF2:AF37" si="3">SUM(AA2:AE2)</f>
        <v>0</v>
      </c>
      <c r="AG2" s="44"/>
      <c r="AH2" s="45"/>
      <c r="AI2" s="45"/>
      <c r="AJ2" s="45"/>
      <c r="AK2" s="45"/>
      <c r="AL2" s="48">
        <f t="shared" ref="AL2:AL37" si="4">SUM(AG2:AK2)</f>
        <v>0</v>
      </c>
      <c r="AM2" s="44"/>
      <c r="AN2" s="45"/>
      <c r="AO2" s="45"/>
      <c r="AP2" s="45"/>
      <c r="AQ2" s="45"/>
      <c r="AR2" s="48">
        <f t="shared" ref="AR2:AR37" si="5">SUM(AM2:AQ2)</f>
        <v>0</v>
      </c>
      <c r="AS2" s="44"/>
      <c r="AT2" s="45"/>
      <c r="AU2" s="45"/>
      <c r="AV2" s="45"/>
      <c r="AW2" s="45"/>
      <c r="AX2" s="48">
        <f t="shared" ref="AX2:AX37" si="6">SUM(AS2:AW2)</f>
        <v>0</v>
      </c>
      <c r="AY2" s="44"/>
      <c r="AZ2" s="45"/>
      <c r="BA2" s="45"/>
      <c r="BB2" s="45"/>
      <c r="BC2" s="45"/>
      <c r="BD2" s="48">
        <f t="shared" ref="BD2:BD37" si="7">SUM(AY2:BC2)</f>
        <v>0</v>
      </c>
      <c r="BE2" s="44"/>
      <c r="BF2" s="45"/>
      <c r="BG2" s="45"/>
      <c r="BH2" s="45"/>
      <c r="BI2" s="45"/>
      <c r="BJ2" s="48">
        <f t="shared" ref="BJ2:BJ37" si="8">SUM(BE2:BI2)</f>
        <v>0</v>
      </c>
      <c r="BK2" s="44"/>
      <c r="BL2" s="45"/>
      <c r="BM2" s="45"/>
      <c r="BN2" s="45"/>
      <c r="BO2" s="45"/>
      <c r="BP2" s="48">
        <f t="shared" ref="BP2:BP37" si="9">SUM(BK2:BO2)</f>
        <v>0</v>
      </c>
      <c r="BQ2" s="44"/>
      <c r="BR2" s="45"/>
      <c r="BS2" s="45"/>
      <c r="BT2" s="45"/>
      <c r="BU2" s="45"/>
      <c r="BV2" s="48">
        <f t="shared" ref="BV2:BV37" si="10">SUM(BQ2:BU2)</f>
        <v>0</v>
      </c>
      <c r="BW2" s="44"/>
      <c r="BX2" s="45"/>
      <c r="BY2" s="45"/>
      <c r="BZ2" s="45"/>
      <c r="CA2" s="45"/>
      <c r="CB2" s="48">
        <f t="shared" ref="CB2:CB37" si="11">SUM(BW2:CA2)</f>
        <v>0</v>
      </c>
      <c r="CC2" s="44"/>
      <c r="CD2" s="45"/>
      <c r="CE2" s="45"/>
      <c r="CF2" s="45"/>
      <c r="CG2" s="45"/>
      <c r="CH2" s="48">
        <f t="shared" ref="CH2:CH37" si="12">SUM(CC2:CG2)</f>
        <v>0</v>
      </c>
      <c r="CI2" s="133"/>
      <c r="CJ2" s="45"/>
      <c r="CK2" s="45"/>
      <c r="CL2" s="45"/>
      <c r="CM2" s="45"/>
      <c r="CN2" s="48">
        <f t="shared" ref="CN2:CN37" si="13">SUM(CI2:CM2)</f>
        <v>0</v>
      </c>
      <c r="CO2" s="133"/>
      <c r="CP2" s="45"/>
      <c r="CQ2" s="45"/>
      <c r="CR2" s="45"/>
      <c r="CS2" s="45"/>
      <c r="CT2" s="48">
        <f t="shared" ref="CT2:CT37" si="14">SUM(CO2:CS2)</f>
        <v>0</v>
      </c>
      <c r="CU2" s="133"/>
      <c r="CV2" s="45"/>
      <c r="CW2" s="45"/>
      <c r="CX2" s="45"/>
      <c r="CY2" s="45"/>
      <c r="CZ2" s="48">
        <f t="shared" ref="CZ2:CZ37" si="15">SUM(CU2:CY2)</f>
        <v>0</v>
      </c>
      <c r="DA2" s="44"/>
      <c r="DB2" s="45"/>
      <c r="DC2" s="45"/>
      <c r="DD2" s="45"/>
      <c r="DE2" s="45"/>
      <c r="DF2" s="48">
        <f t="shared" ref="DF2:DF37" si="16">SUM(DA2:DE2)</f>
        <v>0</v>
      </c>
      <c r="DG2" s="44"/>
      <c r="DH2" s="45"/>
      <c r="DI2" s="45"/>
      <c r="DJ2" s="45"/>
      <c r="DK2" s="45"/>
      <c r="DL2" s="48">
        <f t="shared" ref="DL2:DL37" si="17">SUM(DG2:DK2)</f>
        <v>0</v>
      </c>
      <c r="DM2" s="44"/>
      <c r="DN2" s="45"/>
      <c r="DO2" s="45"/>
      <c r="DP2" s="45"/>
      <c r="DQ2" s="45"/>
      <c r="DR2" s="47">
        <f t="shared" ref="DR2:DR37" si="18">SUM(DM2:DQ2)</f>
        <v>0</v>
      </c>
      <c r="DS2" s="81">
        <f t="shared" ref="DS2:DS37" si="19">SUM(DR2,DL2,DF2,CZ2,CT2,CN2,CH2,CB2,BV2,BP2,BJ2,BD2,AX2,AR2,AL2,AF2,Z2,T2,N2)</f>
        <v>0</v>
      </c>
      <c r="DT2" s="136"/>
      <c r="DU2" s="137"/>
      <c r="DV2" s="137"/>
      <c r="DW2" s="137"/>
      <c r="DX2" s="137"/>
      <c r="DY2" s="84">
        <f t="shared" ref="DY2:DY37" si="20">SUM(DT2:DX2)</f>
        <v>0</v>
      </c>
      <c r="DZ2" s="138"/>
      <c r="EA2" s="137"/>
      <c r="EB2" s="137"/>
      <c r="EC2" s="137"/>
      <c r="ED2" s="137"/>
      <c r="EE2" s="84">
        <f t="shared" ref="EE2:EE37" si="21">SUM(DZ2:ED2)</f>
        <v>0</v>
      </c>
      <c r="EF2" s="49">
        <f t="shared" ref="EF2:EF37" si="22">+BU2+BT2+BS2+BR2+BQ2+BO2+BN2+BM2+BL2+BK2+BI2+BH2+BG2+BF2+BE2+BC2+BB2+BA2+AZ2+AY2+AW2+AV2+AU2+AT2+AS2+AQ2+AP2+AO2+AN2+AM2+AK2+AJ2+AI2+AH2+AG2+AE2+AD2+AC2+AB2+AA2+Y2+X2+W2+V2+U2+S2+R2+Q2+P2+O2+M2+L2+K2+J2+I2+CB2+CH2+CN2+CT2+CZ2+DF2+DL2+DR2+DY2+EE2</f>
        <v>0</v>
      </c>
    </row>
    <row r="3" spans="1:136" s="39" customFormat="1" ht="15" customHeight="1" x14ac:dyDescent="0.35">
      <c r="A3" s="40"/>
      <c r="B3" s="40"/>
      <c r="C3" s="41"/>
      <c r="D3" s="41"/>
      <c r="E3" s="42"/>
      <c r="F3" s="42"/>
      <c r="G3" s="40" t="s">
        <v>205</v>
      </c>
      <c r="H3" s="43"/>
      <c r="I3" s="44"/>
      <c r="J3" s="45"/>
      <c r="K3" s="45"/>
      <c r="L3" s="45"/>
      <c r="M3" s="46"/>
      <c r="N3" s="47">
        <f t="shared" si="0"/>
        <v>0</v>
      </c>
      <c r="O3" s="44"/>
      <c r="P3" s="45"/>
      <c r="Q3" s="45"/>
      <c r="R3" s="45"/>
      <c r="S3" s="46"/>
      <c r="T3" s="48">
        <f t="shared" si="1"/>
        <v>0</v>
      </c>
      <c r="U3" s="44"/>
      <c r="V3" s="45"/>
      <c r="W3" s="45"/>
      <c r="X3" s="46"/>
      <c r="Y3" s="46"/>
      <c r="Z3" s="48">
        <f t="shared" si="2"/>
        <v>0</v>
      </c>
      <c r="AA3" s="44"/>
      <c r="AB3" s="45"/>
      <c r="AC3" s="45"/>
      <c r="AD3" s="45"/>
      <c r="AE3" s="45"/>
      <c r="AF3" s="48">
        <f t="shared" si="3"/>
        <v>0</v>
      </c>
      <c r="AG3" s="44"/>
      <c r="AH3" s="45"/>
      <c r="AI3" s="45"/>
      <c r="AJ3" s="45"/>
      <c r="AK3" s="45"/>
      <c r="AL3" s="48">
        <f t="shared" si="4"/>
        <v>0</v>
      </c>
      <c r="AM3" s="44"/>
      <c r="AN3" s="45"/>
      <c r="AO3" s="45"/>
      <c r="AP3" s="45"/>
      <c r="AQ3" s="45"/>
      <c r="AR3" s="48">
        <f t="shared" si="5"/>
        <v>0</v>
      </c>
      <c r="AS3" s="44"/>
      <c r="AT3" s="45"/>
      <c r="AU3" s="45"/>
      <c r="AV3" s="45"/>
      <c r="AW3" s="45"/>
      <c r="AX3" s="48">
        <f t="shared" si="6"/>
        <v>0</v>
      </c>
      <c r="AY3" s="44"/>
      <c r="AZ3" s="45"/>
      <c r="BA3" s="45"/>
      <c r="BB3" s="45"/>
      <c r="BC3" s="45"/>
      <c r="BD3" s="48">
        <f t="shared" si="7"/>
        <v>0</v>
      </c>
      <c r="BE3" s="44"/>
      <c r="BF3" s="45"/>
      <c r="BG3" s="45"/>
      <c r="BH3" s="45"/>
      <c r="BI3" s="45"/>
      <c r="BJ3" s="48">
        <f t="shared" si="8"/>
        <v>0</v>
      </c>
      <c r="BK3" s="44"/>
      <c r="BL3" s="45"/>
      <c r="BM3" s="45"/>
      <c r="BN3" s="45"/>
      <c r="BO3" s="45"/>
      <c r="BP3" s="48">
        <f t="shared" si="9"/>
        <v>0</v>
      </c>
      <c r="BQ3" s="44"/>
      <c r="BR3" s="45"/>
      <c r="BS3" s="45"/>
      <c r="BT3" s="45"/>
      <c r="BU3" s="45"/>
      <c r="BV3" s="48">
        <f t="shared" si="10"/>
        <v>0</v>
      </c>
      <c r="BW3" s="44"/>
      <c r="BX3" s="45"/>
      <c r="BY3" s="45"/>
      <c r="BZ3" s="45"/>
      <c r="CA3" s="45"/>
      <c r="CB3" s="48">
        <f t="shared" si="11"/>
        <v>0</v>
      </c>
      <c r="CC3" s="44"/>
      <c r="CD3" s="45"/>
      <c r="CE3" s="45"/>
      <c r="CF3" s="45"/>
      <c r="CG3" s="45"/>
      <c r="CH3" s="48">
        <f t="shared" si="12"/>
        <v>0</v>
      </c>
      <c r="CI3" s="44"/>
      <c r="CJ3" s="45"/>
      <c r="CK3" s="45"/>
      <c r="CL3" s="45"/>
      <c r="CM3" s="45"/>
      <c r="CN3" s="48">
        <f t="shared" si="13"/>
        <v>0</v>
      </c>
      <c r="CO3" s="44"/>
      <c r="CP3" s="45"/>
      <c r="CQ3" s="45"/>
      <c r="CR3" s="45"/>
      <c r="CS3" s="45"/>
      <c r="CT3" s="48">
        <f t="shared" si="14"/>
        <v>0</v>
      </c>
      <c r="CU3" s="44"/>
      <c r="CV3" s="45"/>
      <c r="CW3" s="45"/>
      <c r="CX3" s="45"/>
      <c r="CY3" s="45"/>
      <c r="CZ3" s="48">
        <f t="shared" si="15"/>
        <v>0</v>
      </c>
      <c r="DA3" s="44"/>
      <c r="DB3" s="45"/>
      <c r="DC3" s="45"/>
      <c r="DD3" s="45"/>
      <c r="DE3" s="45"/>
      <c r="DF3" s="48">
        <f t="shared" si="16"/>
        <v>0</v>
      </c>
      <c r="DG3" s="44"/>
      <c r="DH3" s="45"/>
      <c r="DI3" s="45"/>
      <c r="DJ3" s="45"/>
      <c r="DK3" s="45"/>
      <c r="DL3" s="48">
        <f t="shared" si="17"/>
        <v>0</v>
      </c>
      <c r="DM3" s="44"/>
      <c r="DN3" s="45"/>
      <c r="DO3" s="45"/>
      <c r="DP3" s="45"/>
      <c r="DQ3" s="45"/>
      <c r="DR3" s="47">
        <f t="shared" si="18"/>
        <v>0</v>
      </c>
      <c r="DS3" s="82">
        <f t="shared" si="19"/>
        <v>0</v>
      </c>
      <c r="DT3" s="136"/>
      <c r="DU3" s="137"/>
      <c r="DV3" s="137"/>
      <c r="DW3" s="137"/>
      <c r="DX3" s="137"/>
      <c r="DY3" s="84">
        <f t="shared" si="20"/>
        <v>0</v>
      </c>
      <c r="DZ3" s="138"/>
      <c r="EA3" s="137"/>
      <c r="EB3" s="137"/>
      <c r="EC3" s="137"/>
      <c r="ED3" s="137"/>
      <c r="EE3" s="84">
        <f t="shared" si="21"/>
        <v>0</v>
      </c>
      <c r="EF3" s="49">
        <f t="shared" si="22"/>
        <v>0</v>
      </c>
    </row>
    <row r="4" spans="1:136" s="39" customFormat="1" ht="15" customHeight="1" x14ac:dyDescent="0.35">
      <c r="A4" s="40"/>
      <c r="B4" s="40"/>
      <c r="C4" s="41"/>
      <c r="D4" s="52"/>
      <c r="E4" s="42"/>
      <c r="F4" s="42"/>
      <c r="G4" s="40" t="s">
        <v>205</v>
      </c>
      <c r="H4" s="43"/>
      <c r="I4" s="44"/>
      <c r="J4" s="45"/>
      <c r="K4" s="45"/>
      <c r="L4" s="45"/>
      <c r="M4" s="46"/>
      <c r="N4" s="47">
        <f t="shared" si="0"/>
        <v>0</v>
      </c>
      <c r="O4" s="44"/>
      <c r="P4" s="45"/>
      <c r="Q4" s="45"/>
      <c r="R4" s="45"/>
      <c r="S4" s="46"/>
      <c r="T4" s="48">
        <f t="shared" si="1"/>
        <v>0</v>
      </c>
      <c r="U4" s="44"/>
      <c r="V4" s="45"/>
      <c r="W4" s="45"/>
      <c r="X4" s="46"/>
      <c r="Y4" s="46"/>
      <c r="Z4" s="48">
        <f t="shared" si="2"/>
        <v>0</v>
      </c>
      <c r="AA4" s="44"/>
      <c r="AB4" s="45"/>
      <c r="AC4" s="45"/>
      <c r="AD4" s="45"/>
      <c r="AE4" s="45"/>
      <c r="AF4" s="48">
        <f t="shared" si="3"/>
        <v>0</v>
      </c>
      <c r="AG4" s="44"/>
      <c r="AH4" s="45"/>
      <c r="AI4" s="45"/>
      <c r="AJ4" s="45"/>
      <c r="AK4" s="45"/>
      <c r="AL4" s="48">
        <f t="shared" si="4"/>
        <v>0</v>
      </c>
      <c r="AM4" s="44"/>
      <c r="AN4" s="45"/>
      <c r="AO4" s="45"/>
      <c r="AP4" s="45"/>
      <c r="AQ4" s="45"/>
      <c r="AR4" s="48">
        <f t="shared" si="5"/>
        <v>0</v>
      </c>
      <c r="AS4" s="44"/>
      <c r="AT4" s="45"/>
      <c r="AU4" s="45"/>
      <c r="AV4" s="45"/>
      <c r="AW4" s="45"/>
      <c r="AX4" s="48">
        <f t="shared" si="6"/>
        <v>0</v>
      </c>
      <c r="AY4" s="44"/>
      <c r="AZ4" s="45"/>
      <c r="BA4" s="45"/>
      <c r="BB4" s="45"/>
      <c r="BC4" s="45"/>
      <c r="BD4" s="48">
        <f t="shared" si="7"/>
        <v>0</v>
      </c>
      <c r="BE4" s="44"/>
      <c r="BF4" s="45"/>
      <c r="BG4" s="45"/>
      <c r="BH4" s="45"/>
      <c r="BI4" s="45"/>
      <c r="BJ4" s="48">
        <f t="shared" si="8"/>
        <v>0</v>
      </c>
      <c r="BK4" s="44"/>
      <c r="BL4" s="45"/>
      <c r="BM4" s="45"/>
      <c r="BN4" s="45"/>
      <c r="BO4" s="45"/>
      <c r="BP4" s="48">
        <f t="shared" si="9"/>
        <v>0</v>
      </c>
      <c r="BQ4" s="44"/>
      <c r="BR4" s="45"/>
      <c r="BS4" s="45"/>
      <c r="BT4" s="45"/>
      <c r="BU4" s="45"/>
      <c r="BV4" s="48">
        <f t="shared" si="10"/>
        <v>0</v>
      </c>
      <c r="BW4" s="44"/>
      <c r="BX4" s="45"/>
      <c r="BY4" s="45"/>
      <c r="BZ4" s="45"/>
      <c r="CA4" s="45"/>
      <c r="CB4" s="48">
        <f t="shared" si="11"/>
        <v>0</v>
      </c>
      <c r="CC4" s="44"/>
      <c r="CD4" s="45"/>
      <c r="CE4" s="45"/>
      <c r="CF4" s="45"/>
      <c r="CG4" s="45"/>
      <c r="CH4" s="48">
        <f t="shared" si="12"/>
        <v>0</v>
      </c>
      <c r="CI4" s="44"/>
      <c r="CJ4" s="45"/>
      <c r="CK4" s="45"/>
      <c r="CL4" s="45"/>
      <c r="CM4" s="45"/>
      <c r="CN4" s="48">
        <f t="shared" si="13"/>
        <v>0</v>
      </c>
      <c r="CO4" s="44"/>
      <c r="CP4" s="45"/>
      <c r="CQ4" s="45"/>
      <c r="CR4" s="45"/>
      <c r="CS4" s="45"/>
      <c r="CT4" s="48">
        <f t="shared" si="14"/>
        <v>0</v>
      </c>
      <c r="CU4" s="44"/>
      <c r="CV4" s="45"/>
      <c r="CW4" s="45"/>
      <c r="CX4" s="45"/>
      <c r="CY4" s="45"/>
      <c r="CZ4" s="48">
        <f t="shared" si="15"/>
        <v>0</v>
      </c>
      <c r="DA4" s="44"/>
      <c r="DB4" s="45"/>
      <c r="DC4" s="45"/>
      <c r="DD4" s="45"/>
      <c r="DE4" s="45"/>
      <c r="DF4" s="48">
        <f t="shared" si="16"/>
        <v>0</v>
      </c>
      <c r="DG4" s="44"/>
      <c r="DH4" s="45"/>
      <c r="DI4" s="45"/>
      <c r="DJ4" s="45"/>
      <c r="DK4" s="134"/>
      <c r="DL4" s="48">
        <f t="shared" si="17"/>
        <v>0</v>
      </c>
      <c r="DM4" s="44"/>
      <c r="DN4" s="45"/>
      <c r="DO4" s="45"/>
      <c r="DP4" s="45"/>
      <c r="DQ4" s="45"/>
      <c r="DR4" s="47">
        <f t="shared" si="18"/>
        <v>0</v>
      </c>
      <c r="DS4" s="82">
        <f t="shared" si="19"/>
        <v>0</v>
      </c>
      <c r="DT4" s="136"/>
      <c r="DU4" s="137"/>
      <c r="DV4" s="137"/>
      <c r="DW4" s="137"/>
      <c r="DX4" s="137"/>
      <c r="DY4" s="84">
        <f t="shared" si="20"/>
        <v>0</v>
      </c>
      <c r="DZ4" s="138"/>
      <c r="EA4" s="137"/>
      <c r="EB4" s="137"/>
      <c r="EC4" s="137"/>
      <c r="ED4" s="137"/>
      <c r="EE4" s="84">
        <f t="shared" si="21"/>
        <v>0</v>
      </c>
      <c r="EF4" s="49">
        <f t="shared" si="22"/>
        <v>0</v>
      </c>
    </row>
    <row r="5" spans="1:136" s="39" customFormat="1" ht="15" customHeight="1" x14ac:dyDescent="0.35">
      <c r="A5" s="40"/>
      <c r="B5" s="40"/>
      <c r="C5" s="41"/>
      <c r="D5" s="41"/>
      <c r="E5" s="42"/>
      <c r="F5" s="42"/>
      <c r="G5" s="40" t="s">
        <v>205</v>
      </c>
      <c r="H5" s="43"/>
      <c r="I5" s="44"/>
      <c r="J5" s="45"/>
      <c r="K5" s="45"/>
      <c r="L5" s="45"/>
      <c r="M5" s="46"/>
      <c r="N5" s="47">
        <f t="shared" si="0"/>
        <v>0</v>
      </c>
      <c r="O5" s="44"/>
      <c r="P5" s="45"/>
      <c r="Q5" s="45"/>
      <c r="R5" s="45"/>
      <c r="S5" s="46"/>
      <c r="T5" s="48">
        <f t="shared" si="1"/>
        <v>0</v>
      </c>
      <c r="U5" s="44"/>
      <c r="V5" s="45"/>
      <c r="W5" s="45"/>
      <c r="X5" s="46"/>
      <c r="Y5" s="46"/>
      <c r="Z5" s="48">
        <f t="shared" si="2"/>
        <v>0</v>
      </c>
      <c r="AA5" s="44"/>
      <c r="AB5" s="45"/>
      <c r="AC5" s="45"/>
      <c r="AD5" s="45"/>
      <c r="AE5" s="45"/>
      <c r="AF5" s="48">
        <f t="shared" si="3"/>
        <v>0</v>
      </c>
      <c r="AG5" s="44"/>
      <c r="AH5" s="45"/>
      <c r="AI5" s="45"/>
      <c r="AJ5" s="45"/>
      <c r="AK5" s="45"/>
      <c r="AL5" s="48">
        <f t="shared" si="4"/>
        <v>0</v>
      </c>
      <c r="AM5" s="44"/>
      <c r="AN5" s="45"/>
      <c r="AO5" s="45"/>
      <c r="AP5" s="45"/>
      <c r="AQ5" s="45"/>
      <c r="AR5" s="48">
        <f t="shared" si="5"/>
        <v>0</v>
      </c>
      <c r="AS5" s="44"/>
      <c r="AT5" s="45"/>
      <c r="AU5" s="45"/>
      <c r="AV5" s="45"/>
      <c r="AW5" s="45"/>
      <c r="AX5" s="48">
        <f t="shared" si="6"/>
        <v>0</v>
      </c>
      <c r="AY5" s="44"/>
      <c r="AZ5" s="45"/>
      <c r="BA5" s="45"/>
      <c r="BB5" s="45"/>
      <c r="BC5" s="45"/>
      <c r="BD5" s="48">
        <f t="shared" si="7"/>
        <v>0</v>
      </c>
      <c r="BE5" s="44"/>
      <c r="BF5" s="45"/>
      <c r="BG5" s="45"/>
      <c r="BH5" s="45"/>
      <c r="BI5" s="45"/>
      <c r="BJ5" s="48">
        <f t="shared" si="8"/>
        <v>0</v>
      </c>
      <c r="BK5" s="44"/>
      <c r="BL5" s="45"/>
      <c r="BM5" s="45"/>
      <c r="BN5" s="45"/>
      <c r="BO5" s="45"/>
      <c r="BP5" s="48">
        <f t="shared" si="9"/>
        <v>0</v>
      </c>
      <c r="BQ5" s="44"/>
      <c r="BR5" s="45"/>
      <c r="BS5" s="45"/>
      <c r="BT5" s="45"/>
      <c r="BU5" s="45"/>
      <c r="BV5" s="48">
        <f t="shared" si="10"/>
        <v>0</v>
      </c>
      <c r="BW5" s="44"/>
      <c r="BX5" s="45"/>
      <c r="BY5" s="45"/>
      <c r="BZ5" s="45"/>
      <c r="CA5" s="45"/>
      <c r="CB5" s="48">
        <f t="shared" si="11"/>
        <v>0</v>
      </c>
      <c r="CC5" s="44"/>
      <c r="CD5" s="45"/>
      <c r="CE5" s="45"/>
      <c r="CF5" s="45"/>
      <c r="CG5" s="45"/>
      <c r="CH5" s="48">
        <f t="shared" si="12"/>
        <v>0</v>
      </c>
      <c r="CI5" s="44"/>
      <c r="CJ5" s="45"/>
      <c r="CK5" s="45"/>
      <c r="CL5" s="45"/>
      <c r="CM5" s="45"/>
      <c r="CN5" s="48">
        <f t="shared" si="13"/>
        <v>0</v>
      </c>
      <c r="CO5" s="44"/>
      <c r="CP5" s="45"/>
      <c r="CQ5" s="45"/>
      <c r="CR5" s="45"/>
      <c r="CS5" s="45"/>
      <c r="CT5" s="48">
        <f t="shared" si="14"/>
        <v>0</v>
      </c>
      <c r="CU5" s="44"/>
      <c r="CV5" s="45"/>
      <c r="CW5" s="45"/>
      <c r="CX5" s="45"/>
      <c r="CY5" s="45"/>
      <c r="CZ5" s="48">
        <f t="shared" si="15"/>
        <v>0</v>
      </c>
      <c r="DA5" s="44"/>
      <c r="DB5" s="45"/>
      <c r="DC5" s="45"/>
      <c r="DD5" s="45"/>
      <c r="DE5" s="45"/>
      <c r="DF5" s="48">
        <f t="shared" si="16"/>
        <v>0</v>
      </c>
      <c r="DG5" s="44"/>
      <c r="DH5" s="45"/>
      <c r="DI5" s="45"/>
      <c r="DJ5" s="45"/>
      <c r="DK5" s="45"/>
      <c r="DL5" s="48">
        <f t="shared" si="17"/>
        <v>0</v>
      </c>
      <c r="DM5" s="44"/>
      <c r="DN5" s="45"/>
      <c r="DO5" s="45"/>
      <c r="DP5" s="45"/>
      <c r="DQ5" s="45"/>
      <c r="DR5" s="47">
        <f t="shared" si="18"/>
        <v>0</v>
      </c>
      <c r="DS5" s="82">
        <f t="shared" si="19"/>
        <v>0</v>
      </c>
      <c r="DT5" s="136"/>
      <c r="DU5" s="137"/>
      <c r="DV5" s="137"/>
      <c r="DW5" s="137"/>
      <c r="DX5" s="137"/>
      <c r="DY5" s="84">
        <f t="shared" si="20"/>
        <v>0</v>
      </c>
      <c r="DZ5" s="138"/>
      <c r="EA5" s="137"/>
      <c r="EB5" s="137"/>
      <c r="EC5" s="137"/>
      <c r="ED5" s="137"/>
      <c r="EE5" s="84">
        <f t="shared" si="21"/>
        <v>0</v>
      </c>
      <c r="EF5" s="49">
        <f t="shared" si="22"/>
        <v>0</v>
      </c>
    </row>
    <row r="6" spans="1:136" s="39" customFormat="1" ht="15" customHeight="1" x14ac:dyDescent="0.35">
      <c r="A6" s="40"/>
      <c r="B6" s="40"/>
      <c r="C6" s="41"/>
      <c r="D6" s="41"/>
      <c r="E6" s="42"/>
      <c r="F6" s="42"/>
      <c r="G6" s="40" t="s">
        <v>205</v>
      </c>
      <c r="H6" s="43"/>
      <c r="I6" s="44"/>
      <c r="J6" s="45"/>
      <c r="K6" s="45"/>
      <c r="L6" s="45"/>
      <c r="M6" s="46"/>
      <c r="N6" s="47">
        <f t="shared" si="0"/>
        <v>0</v>
      </c>
      <c r="O6" s="44"/>
      <c r="P6" s="45"/>
      <c r="Q6" s="45"/>
      <c r="R6" s="45"/>
      <c r="S6" s="46"/>
      <c r="T6" s="48">
        <f t="shared" si="1"/>
        <v>0</v>
      </c>
      <c r="U6" s="44"/>
      <c r="V6" s="45"/>
      <c r="W6" s="45"/>
      <c r="X6" s="46"/>
      <c r="Y6" s="46"/>
      <c r="Z6" s="48">
        <f t="shared" si="2"/>
        <v>0</v>
      </c>
      <c r="AA6" s="44"/>
      <c r="AB6" s="45"/>
      <c r="AC6" s="45"/>
      <c r="AD6" s="45"/>
      <c r="AE6" s="45"/>
      <c r="AF6" s="48">
        <f t="shared" si="3"/>
        <v>0</v>
      </c>
      <c r="AG6" s="44"/>
      <c r="AH6" s="45"/>
      <c r="AI6" s="45"/>
      <c r="AJ6" s="45"/>
      <c r="AK6" s="45"/>
      <c r="AL6" s="48">
        <f t="shared" si="4"/>
        <v>0</v>
      </c>
      <c r="AM6" s="44"/>
      <c r="AN6" s="45"/>
      <c r="AO6" s="45"/>
      <c r="AP6" s="45"/>
      <c r="AQ6" s="45"/>
      <c r="AR6" s="48">
        <f t="shared" si="5"/>
        <v>0</v>
      </c>
      <c r="AS6" s="44"/>
      <c r="AT6" s="45"/>
      <c r="AU6" s="45"/>
      <c r="AV6" s="45"/>
      <c r="AW6" s="45"/>
      <c r="AX6" s="48">
        <f t="shared" si="6"/>
        <v>0</v>
      </c>
      <c r="AY6" s="44"/>
      <c r="AZ6" s="45"/>
      <c r="BA6" s="45"/>
      <c r="BB6" s="45"/>
      <c r="BC6" s="45"/>
      <c r="BD6" s="48">
        <f t="shared" si="7"/>
        <v>0</v>
      </c>
      <c r="BE6" s="44"/>
      <c r="BF6" s="45"/>
      <c r="BG6" s="45"/>
      <c r="BH6" s="45"/>
      <c r="BI6" s="45"/>
      <c r="BJ6" s="48">
        <f t="shared" si="8"/>
        <v>0</v>
      </c>
      <c r="BK6" s="44"/>
      <c r="BL6" s="45"/>
      <c r="BM6" s="45"/>
      <c r="BN6" s="45"/>
      <c r="BO6" s="45"/>
      <c r="BP6" s="48">
        <f t="shared" si="9"/>
        <v>0</v>
      </c>
      <c r="BQ6" s="44"/>
      <c r="BR6" s="45"/>
      <c r="BS6" s="45"/>
      <c r="BT6" s="45"/>
      <c r="BU6" s="45"/>
      <c r="BV6" s="48">
        <f t="shared" si="10"/>
        <v>0</v>
      </c>
      <c r="BW6" s="44"/>
      <c r="BX6" s="45"/>
      <c r="BY6" s="45"/>
      <c r="BZ6" s="45"/>
      <c r="CA6" s="45"/>
      <c r="CB6" s="48">
        <f t="shared" si="11"/>
        <v>0</v>
      </c>
      <c r="CC6" s="44"/>
      <c r="CD6" s="45"/>
      <c r="CE6" s="45"/>
      <c r="CF6" s="45"/>
      <c r="CG6" s="45"/>
      <c r="CH6" s="48">
        <f t="shared" si="12"/>
        <v>0</v>
      </c>
      <c r="CI6" s="44"/>
      <c r="CJ6" s="45"/>
      <c r="CK6" s="45"/>
      <c r="CL6" s="45"/>
      <c r="CM6" s="45"/>
      <c r="CN6" s="48">
        <f t="shared" si="13"/>
        <v>0</v>
      </c>
      <c r="CO6" s="44"/>
      <c r="CP6" s="45"/>
      <c r="CQ6" s="45"/>
      <c r="CR6" s="45"/>
      <c r="CS6" s="45"/>
      <c r="CT6" s="48">
        <f t="shared" si="14"/>
        <v>0</v>
      </c>
      <c r="CU6" s="44"/>
      <c r="CV6" s="45"/>
      <c r="CW6" s="45"/>
      <c r="CX6" s="45"/>
      <c r="CY6" s="45"/>
      <c r="CZ6" s="48">
        <f t="shared" si="15"/>
        <v>0</v>
      </c>
      <c r="DA6" s="44"/>
      <c r="DB6" s="45"/>
      <c r="DC6" s="45"/>
      <c r="DD6" s="45"/>
      <c r="DE6" s="45"/>
      <c r="DF6" s="48">
        <f t="shared" si="16"/>
        <v>0</v>
      </c>
      <c r="DG6" s="44"/>
      <c r="DH6" s="45"/>
      <c r="DI6" s="45"/>
      <c r="DJ6" s="45"/>
      <c r="DK6" s="45"/>
      <c r="DL6" s="48">
        <f t="shared" si="17"/>
        <v>0</v>
      </c>
      <c r="DM6" s="44"/>
      <c r="DN6" s="45"/>
      <c r="DO6" s="45"/>
      <c r="DP6" s="45"/>
      <c r="DQ6" s="45"/>
      <c r="DR6" s="47">
        <f t="shared" si="18"/>
        <v>0</v>
      </c>
      <c r="DS6" s="82">
        <f t="shared" si="19"/>
        <v>0</v>
      </c>
      <c r="DT6" s="136"/>
      <c r="DU6" s="137"/>
      <c r="DV6" s="137"/>
      <c r="DW6" s="137"/>
      <c r="DX6" s="137"/>
      <c r="DY6" s="84">
        <f t="shared" si="20"/>
        <v>0</v>
      </c>
      <c r="DZ6" s="138"/>
      <c r="EA6" s="137"/>
      <c r="EB6" s="137"/>
      <c r="EC6" s="137"/>
      <c r="ED6" s="137"/>
      <c r="EE6" s="84">
        <f t="shared" si="21"/>
        <v>0</v>
      </c>
      <c r="EF6" s="49">
        <f t="shared" si="22"/>
        <v>0</v>
      </c>
    </row>
    <row r="7" spans="1:136" s="39" customFormat="1" ht="15" customHeight="1" x14ac:dyDescent="0.35">
      <c r="A7" s="40"/>
      <c r="B7" s="40"/>
      <c r="C7" s="41"/>
      <c r="D7" s="41"/>
      <c r="E7" s="42"/>
      <c r="F7" s="42"/>
      <c r="G7" s="40" t="s">
        <v>65</v>
      </c>
      <c r="H7" s="43"/>
      <c r="I7" s="44"/>
      <c r="J7" s="45"/>
      <c r="K7" s="45"/>
      <c r="L7" s="45"/>
      <c r="M7" s="46"/>
      <c r="N7" s="47">
        <f t="shared" si="0"/>
        <v>0</v>
      </c>
      <c r="O7" s="44"/>
      <c r="P7" s="45"/>
      <c r="Q7" s="45"/>
      <c r="R7" s="45"/>
      <c r="S7" s="46"/>
      <c r="T7" s="48">
        <f t="shared" si="1"/>
        <v>0</v>
      </c>
      <c r="U7" s="44"/>
      <c r="V7" s="45"/>
      <c r="W7" s="45"/>
      <c r="X7" s="46"/>
      <c r="Y7" s="46"/>
      <c r="Z7" s="48">
        <f t="shared" si="2"/>
        <v>0</v>
      </c>
      <c r="AA7" s="44"/>
      <c r="AB7" s="45"/>
      <c r="AC7" s="45"/>
      <c r="AD7" s="45"/>
      <c r="AE7" s="45"/>
      <c r="AF7" s="48">
        <f t="shared" si="3"/>
        <v>0</v>
      </c>
      <c r="AG7" s="44"/>
      <c r="AH7" s="45"/>
      <c r="AI7" s="45"/>
      <c r="AJ7" s="45"/>
      <c r="AK7" s="45"/>
      <c r="AL7" s="48">
        <f t="shared" si="4"/>
        <v>0</v>
      </c>
      <c r="AM7" s="44"/>
      <c r="AN7" s="45"/>
      <c r="AO7" s="45"/>
      <c r="AP7" s="45"/>
      <c r="AQ7" s="45"/>
      <c r="AR7" s="48">
        <f t="shared" si="5"/>
        <v>0</v>
      </c>
      <c r="AS7" s="44"/>
      <c r="AT7" s="45"/>
      <c r="AU7" s="45"/>
      <c r="AV7" s="45"/>
      <c r="AW7" s="45"/>
      <c r="AX7" s="48">
        <f t="shared" si="6"/>
        <v>0</v>
      </c>
      <c r="AY7" s="44"/>
      <c r="AZ7" s="45"/>
      <c r="BA7" s="45"/>
      <c r="BB7" s="45"/>
      <c r="BC7" s="45"/>
      <c r="BD7" s="48">
        <f t="shared" si="7"/>
        <v>0</v>
      </c>
      <c r="BE7" s="44"/>
      <c r="BF7" s="45"/>
      <c r="BG7" s="45"/>
      <c r="BH7" s="45"/>
      <c r="BI7" s="45"/>
      <c r="BJ7" s="48">
        <f t="shared" si="8"/>
        <v>0</v>
      </c>
      <c r="BK7" s="44"/>
      <c r="BL7" s="45"/>
      <c r="BM7" s="45"/>
      <c r="BN7" s="45"/>
      <c r="BO7" s="45"/>
      <c r="BP7" s="48">
        <f t="shared" si="9"/>
        <v>0</v>
      </c>
      <c r="BQ7" s="44"/>
      <c r="BR7" s="45"/>
      <c r="BS7" s="45"/>
      <c r="BT7" s="45"/>
      <c r="BU7" s="45"/>
      <c r="BV7" s="48">
        <f t="shared" si="10"/>
        <v>0</v>
      </c>
      <c r="BW7" s="44"/>
      <c r="BX7" s="45"/>
      <c r="BY7" s="45"/>
      <c r="BZ7" s="45"/>
      <c r="CA7" s="45"/>
      <c r="CB7" s="48">
        <f t="shared" si="11"/>
        <v>0</v>
      </c>
      <c r="CC7" s="44"/>
      <c r="CD7" s="45"/>
      <c r="CE7" s="45"/>
      <c r="CF7" s="45"/>
      <c r="CG7" s="45"/>
      <c r="CH7" s="48">
        <f t="shared" si="12"/>
        <v>0</v>
      </c>
      <c r="CI7" s="44"/>
      <c r="CJ7" s="45"/>
      <c r="CK7" s="45"/>
      <c r="CL7" s="45"/>
      <c r="CM7" s="45"/>
      <c r="CN7" s="48">
        <f t="shared" si="13"/>
        <v>0</v>
      </c>
      <c r="CO7" s="44"/>
      <c r="CP7" s="45"/>
      <c r="CQ7" s="45"/>
      <c r="CR7" s="45"/>
      <c r="CS7" s="45"/>
      <c r="CT7" s="48">
        <f t="shared" si="14"/>
        <v>0</v>
      </c>
      <c r="CU7" s="44"/>
      <c r="CV7" s="45"/>
      <c r="CW7" s="45"/>
      <c r="CX7" s="45"/>
      <c r="CY7" s="45"/>
      <c r="CZ7" s="48">
        <f t="shared" si="15"/>
        <v>0</v>
      </c>
      <c r="DA7" s="44"/>
      <c r="DB7" s="45"/>
      <c r="DC7" s="45"/>
      <c r="DD7" s="45"/>
      <c r="DE7" s="45"/>
      <c r="DF7" s="48">
        <f t="shared" si="16"/>
        <v>0</v>
      </c>
      <c r="DG7" s="44"/>
      <c r="DH7" s="45"/>
      <c r="DI7" s="45"/>
      <c r="DJ7" s="45"/>
      <c r="DK7" s="45"/>
      <c r="DL7" s="48">
        <f t="shared" si="17"/>
        <v>0</v>
      </c>
      <c r="DM7" s="44"/>
      <c r="DN7" s="45"/>
      <c r="DO7" s="45"/>
      <c r="DP7" s="45"/>
      <c r="DQ7" s="45"/>
      <c r="DR7" s="47">
        <f t="shared" si="18"/>
        <v>0</v>
      </c>
      <c r="DS7" s="82">
        <f t="shared" si="19"/>
        <v>0</v>
      </c>
      <c r="DT7" s="136"/>
      <c r="DU7" s="137"/>
      <c r="DV7" s="137"/>
      <c r="DW7" s="137"/>
      <c r="DX7" s="137"/>
      <c r="DY7" s="84">
        <f t="shared" si="20"/>
        <v>0</v>
      </c>
      <c r="DZ7" s="138"/>
      <c r="EA7" s="137"/>
      <c r="EB7" s="137"/>
      <c r="EC7" s="137"/>
      <c r="ED7" s="137"/>
      <c r="EE7" s="84">
        <f t="shared" si="21"/>
        <v>0</v>
      </c>
      <c r="EF7" s="49">
        <f t="shared" si="22"/>
        <v>0</v>
      </c>
    </row>
    <row r="8" spans="1:136" s="39" customFormat="1" ht="15" customHeight="1" x14ac:dyDescent="0.35">
      <c r="A8" s="40"/>
      <c r="B8" s="40"/>
      <c r="C8" s="41"/>
      <c r="D8" s="41"/>
      <c r="E8" s="42"/>
      <c r="F8" s="42"/>
      <c r="G8" s="40" t="s">
        <v>66</v>
      </c>
      <c r="H8" s="43"/>
      <c r="I8" s="44"/>
      <c r="J8" s="45"/>
      <c r="K8" s="45"/>
      <c r="L8" s="45"/>
      <c r="M8" s="46"/>
      <c r="N8" s="47">
        <f t="shared" si="0"/>
        <v>0</v>
      </c>
      <c r="O8" s="44"/>
      <c r="P8" s="45"/>
      <c r="Q8" s="45"/>
      <c r="R8" s="45"/>
      <c r="S8" s="46"/>
      <c r="T8" s="48">
        <f t="shared" si="1"/>
        <v>0</v>
      </c>
      <c r="U8" s="44"/>
      <c r="V8" s="45"/>
      <c r="W8" s="45"/>
      <c r="X8" s="46"/>
      <c r="Y8" s="46"/>
      <c r="Z8" s="48">
        <f t="shared" si="2"/>
        <v>0</v>
      </c>
      <c r="AA8" s="44"/>
      <c r="AB8" s="45"/>
      <c r="AC8" s="45"/>
      <c r="AD8" s="45"/>
      <c r="AE8" s="45"/>
      <c r="AF8" s="48">
        <f t="shared" si="3"/>
        <v>0</v>
      </c>
      <c r="AG8" s="44"/>
      <c r="AH8" s="45"/>
      <c r="AI8" s="45"/>
      <c r="AJ8" s="45"/>
      <c r="AK8" s="45"/>
      <c r="AL8" s="48">
        <f t="shared" si="4"/>
        <v>0</v>
      </c>
      <c r="AM8" s="44"/>
      <c r="AN8" s="45"/>
      <c r="AO8" s="45"/>
      <c r="AP8" s="45"/>
      <c r="AQ8" s="45"/>
      <c r="AR8" s="48">
        <f t="shared" si="5"/>
        <v>0</v>
      </c>
      <c r="AS8" s="44"/>
      <c r="AT8" s="45"/>
      <c r="AU8" s="45"/>
      <c r="AV8" s="45"/>
      <c r="AW8" s="45"/>
      <c r="AX8" s="48">
        <f t="shared" si="6"/>
        <v>0</v>
      </c>
      <c r="AY8" s="44"/>
      <c r="AZ8" s="45"/>
      <c r="BA8" s="45"/>
      <c r="BB8" s="45"/>
      <c r="BC8" s="45"/>
      <c r="BD8" s="48">
        <f t="shared" si="7"/>
        <v>0</v>
      </c>
      <c r="BE8" s="44"/>
      <c r="BF8" s="45"/>
      <c r="BG8" s="45"/>
      <c r="BH8" s="45"/>
      <c r="BI8" s="45"/>
      <c r="BJ8" s="48">
        <f t="shared" si="8"/>
        <v>0</v>
      </c>
      <c r="BK8" s="44"/>
      <c r="BL8" s="45"/>
      <c r="BM8" s="45"/>
      <c r="BN8" s="45"/>
      <c r="BO8" s="45"/>
      <c r="BP8" s="48">
        <f t="shared" si="9"/>
        <v>0</v>
      </c>
      <c r="BQ8" s="44"/>
      <c r="BR8" s="45"/>
      <c r="BS8" s="45"/>
      <c r="BT8" s="45"/>
      <c r="BU8" s="45"/>
      <c r="BV8" s="48">
        <f t="shared" si="10"/>
        <v>0</v>
      </c>
      <c r="BW8" s="44"/>
      <c r="BX8" s="45"/>
      <c r="BY8" s="45"/>
      <c r="BZ8" s="45"/>
      <c r="CA8" s="45"/>
      <c r="CB8" s="48">
        <f t="shared" si="11"/>
        <v>0</v>
      </c>
      <c r="CC8" s="44"/>
      <c r="CD8" s="45"/>
      <c r="CE8" s="45"/>
      <c r="CF8" s="45"/>
      <c r="CG8" s="45"/>
      <c r="CH8" s="48">
        <f t="shared" si="12"/>
        <v>0</v>
      </c>
      <c r="CI8" s="44"/>
      <c r="CJ8" s="45"/>
      <c r="CK8" s="45"/>
      <c r="CL8" s="45"/>
      <c r="CM8" s="45"/>
      <c r="CN8" s="48">
        <f t="shared" si="13"/>
        <v>0</v>
      </c>
      <c r="CO8" s="44"/>
      <c r="CP8" s="45"/>
      <c r="CQ8" s="45"/>
      <c r="CR8" s="45"/>
      <c r="CS8" s="45"/>
      <c r="CT8" s="48">
        <f t="shared" si="14"/>
        <v>0</v>
      </c>
      <c r="CU8" s="44"/>
      <c r="CV8" s="45"/>
      <c r="CW8" s="45"/>
      <c r="CX8" s="45"/>
      <c r="CY8" s="45"/>
      <c r="CZ8" s="48">
        <f t="shared" si="15"/>
        <v>0</v>
      </c>
      <c r="DA8" s="44"/>
      <c r="DB8" s="45"/>
      <c r="DC8" s="45"/>
      <c r="DD8" s="45"/>
      <c r="DE8" s="45"/>
      <c r="DF8" s="48">
        <f t="shared" si="16"/>
        <v>0</v>
      </c>
      <c r="DG8" s="44"/>
      <c r="DH8" s="45"/>
      <c r="DI8" s="45"/>
      <c r="DJ8" s="45"/>
      <c r="DK8" s="45"/>
      <c r="DL8" s="48">
        <f t="shared" si="17"/>
        <v>0</v>
      </c>
      <c r="DM8" s="44"/>
      <c r="DN8" s="45"/>
      <c r="DO8" s="45"/>
      <c r="DP8" s="45"/>
      <c r="DQ8" s="45"/>
      <c r="DR8" s="47">
        <f t="shared" si="18"/>
        <v>0</v>
      </c>
      <c r="DS8" s="82">
        <f t="shared" si="19"/>
        <v>0</v>
      </c>
      <c r="DT8" s="136"/>
      <c r="DU8" s="137"/>
      <c r="DV8" s="137"/>
      <c r="DW8" s="137"/>
      <c r="DX8" s="137"/>
      <c r="DY8" s="84">
        <f t="shared" si="20"/>
        <v>0</v>
      </c>
      <c r="DZ8" s="138"/>
      <c r="EA8" s="137"/>
      <c r="EB8" s="137"/>
      <c r="EC8" s="137"/>
      <c r="ED8" s="137"/>
      <c r="EE8" s="84">
        <f t="shared" si="21"/>
        <v>0</v>
      </c>
      <c r="EF8" s="49">
        <f t="shared" si="22"/>
        <v>0</v>
      </c>
    </row>
    <row r="9" spans="1:136" s="39" customFormat="1" ht="15" customHeight="1" x14ac:dyDescent="0.35">
      <c r="A9" s="40"/>
      <c r="B9" s="40"/>
      <c r="C9" s="41"/>
      <c r="D9" s="41"/>
      <c r="E9" s="42"/>
      <c r="F9" s="42"/>
      <c r="G9" s="139" t="s">
        <v>206</v>
      </c>
      <c r="H9" s="43"/>
      <c r="I9" s="44"/>
      <c r="J9" s="45"/>
      <c r="K9" s="45"/>
      <c r="L9" s="45"/>
      <c r="M9" s="46"/>
      <c r="N9" s="47">
        <f t="shared" si="0"/>
        <v>0</v>
      </c>
      <c r="O9" s="44"/>
      <c r="P9" s="45"/>
      <c r="Q9" s="45"/>
      <c r="R9" s="45"/>
      <c r="S9" s="46"/>
      <c r="T9" s="48">
        <f t="shared" si="1"/>
        <v>0</v>
      </c>
      <c r="U9" s="44"/>
      <c r="V9" s="45"/>
      <c r="W9" s="45"/>
      <c r="X9" s="46"/>
      <c r="Y9" s="46"/>
      <c r="Z9" s="48">
        <f t="shared" si="2"/>
        <v>0</v>
      </c>
      <c r="AA9" s="44"/>
      <c r="AB9" s="45"/>
      <c r="AC9" s="45"/>
      <c r="AD9" s="45"/>
      <c r="AE9" s="45"/>
      <c r="AF9" s="48">
        <f t="shared" si="3"/>
        <v>0</v>
      </c>
      <c r="AG9" s="44"/>
      <c r="AH9" s="45"/>
      <c r="AI9" s="45"/>
      <c r="AJ9" s="45"/>
      <c r="AK9" s="45"/>
      <c r="AL9" s="48">
        <f t="shared" si="4"/>
        <v>0</v>
      </c>
      <c r="AM9" s="44"/>
      <c r="AN9" s="45"/>
      <c r="AO9" s="45"/>
      <c r="AP9" s="46"/>
      <c r="AQ9" s="127"/>
      <c r="AR9" s="67">
        <f t="shared" si="5"/>
        <v>0</v>
      </c>
      <c r="AS9" s="44"/>
      <c r="AT9" s="45"/>
      <c r="AU9" s="45"/>
      <c r="AV9" s="45"/>
      <c r="AW9" s="45"/>
      <c r="AX9" s="48">
        <f t="shared" si="6"/>
        <v>0</v>
      </c>
      <c r="AY9" s="44"/>
      <c r="AZ9" s="45"/>
      <c r="BA9" s="45"/>
      <c r="BB9" s="45"/>
      <c r="BC9" s="45"/>
      <c r="BD9" s="48">
        <f t="shared" si="7"/>
        <v>0</v>
      </c>
      <c r="BE9" s="44"/>
      <c r="BF9" s="45"/>
      <c r="BG9" s="45"/>
      <c r="BH9" s="45"/>
      <c r="BI9" s="45"/>
      <c r="BJ9" s="48">
        <f t="shared" si="8"/>
        <v>0</v>
      </c>
      <c r="BK9" s="44"/>
      <c r="BL9" s="45"/>
      <c r="BM9" s="45"/>
      <c r="BN9" s="45"/>
      <c r="BO9" s="45"/>
      <c r="BP9" s="48">
        <f t="shared" si="9"/>
        <v>0</v>
      </c>
      <c r="BQ9" s="44"/>
      <c r="BR9" s="45"/>
      <c r="BS9" s="45"/>
      <c r="BT9" s="45"/>
      <c r="BU9" s="45"/>
      <c r="BV9" s="48">
        <f t="shared" si="10"/>
        <v>0</v>
      </c>
      <c r="BW9" s="44"/>
      <c r="BX9" s="45"/>
      <c r="BY9" s="45"/>
      <c r="BZ9" s="45"/>
      <c r="CA9" s="45"/>
      <c r="CB9" s="48">
        <f t="shared" si="11"/>
        <v>0</v>
      </c>
      <c r="CC9" s="44"/>
      <c r="CD9" s="45"/>
      <c r="CE9" s="45"/>
      <c r="CF9" s="45"/>
      <c r="CG9" s="45"/>
      <c r="CH9" s="48">
        <f t="shared" si="12"/>
        <v>0</v>
      </c>
      <c r="CI9" s="44"/>
      <c r="CJ9" s="45"/>
      <c r="CK9" s="45"/>
      <c r="CL9" s="45"/>
      <c r="CM9" s="45"/>
      <c r="CN9" s="48">
        <f t="shared" si="13"/>
        <v>0</v>
      </c>
      <c r="CO9" s="44"/>
      <c r="CP9" s="45"/>
      <c r="CQ9" s="45"/>
      <c r="CR9" s="45"/>
      <c r="CS9" s="45"/>
      <c r="CT9" s="48">
        <f t="shared" si="14"/>
        <v>0</v>
      </c>
      <c r="CU9" s="44"/>
      <c r="CV9" s="45"/>
      <c r="CW9" s="45"/>
      <c r="CX9" s="45"/>
      <c r="CY9" s="45"/>
      <c r="CZ9" s="48">
        <f t="shared" si="15"/>
        <v>0</v>
      </c>
      <c r="DA9" s="44"/>
      <c r="DB9" s="45"/>
      <c r="DC9" s="45"/>
      <c r="DD9" s="45"/>
      <c r="DE9" s="45"/>
      <c r="DF9" s="48">
        <f t="shared" si="16"/>
        <v>0</v>
      </c>
      <c r="DG9" s="44"/>
      <c r="DH9" s="45"/>
      <c r="DI9" s="45"/>
      <c r="DJ9" s="45"/>
      <c r="DK9" s="45"/>
      <c r="DL9" s="48">
        <f t="shared" si="17"/>
        <v>0</v>
      </c>
      <c r="DM9" s="44"/>
      <c r="DN9" s="45"/>
      <c r="DO9" s="45"/>
      <c r="DP9" s="45"/>
      <c r="DQ9" s="45"/>
      <c r="DR9" s="47">
        <f t="shared" si="18"/>
        <v>0</v>
      </c>
      <c r="DS9" s="82">
        <f t="shared" si="19"/>
        <v>0</v>
      </c>
      <c r="DT9" s="136"/>
      <c r="DU9" s="137"/>
      <c r="DV9" s="137"/>
      <c r="DW9" s="137"/>
      <c r="DX9" s="137"/>
      <c r="DY9" s="84">
        <f t="shared" si="20"/>
        <v>0</v>
      </c>
      <c r="DZ9" s="138"/>
      <c r="EA9" s="137"/>
      <c r="EB9" s="137"/>
      <c r="EC9" s="137"/>
      <c r="ED9" s="137"/>
      <c r="EE9" s="84">
        <f t="shared" si="21"/>
        <v>0</v>
      </c>
      <c r="EF9" s="49">
        <f t="shared" si="22"/>
        <v>0</v>
      </c>
    </row>
    <row r="10" spans="1:136" s="39" customFormat="1" ht="15" customHeight="1" x14ac:dyDescent="0.35">
      <c r="A10" s="40"/>
      <c r="B10" s="40"/>
      <c r="C10" s="41"/>
      <c r="D10" s="41"/>
      <c r="E10" s="42"/>
      <c r="F10" s="42"/>
      <c r="G10" s="40" t="s">
        <v>54</v>
      </c>
      <c r="H10" s="43"/>
      <c r="I10" s="44"/>
      <c r="J10" s="45"/>
      <c r="K10" s="45"/>
      <c r="L10" s="45"/>
      <c r="M10" s="46"/>
      <c r="N10" s="47">
        <f t="shared" si="0"/>
        <v>0</v>
      </c>
      <c r="O10" s="44"/>
      <c r="P10" s="45"/>
      <c r="Q10" s="45"/>
      <c r="R10" s="45"/>
      <c r="S10" s="46"/>
      <c r="T10" s="48">
        <f t="shared" si="1"/>
        <v>0</v>
      </c>
      <c r="U10" s="44"/>
      <c r="V10" s="45"/>
      <c r="W10" s="45"/>
      <c r="X10" s="46"/>
      <c r="Y10" s="46"/>
      <c r="Z10" s="48">
        <f t="shared" si="2"/>
        <v>0</v>
      </c>
      <c r="AA10" s="44"/>
      <c r="AB10" s="45"/>
      <c r="AC10" s="45"/>
      <c r="AD10" s="45"/>
      <c r="AE10" s="45"/>
      <c r="AF10" s="48">
        <f t="shared" si="3"/>
        <v>0</v>
      </c>
      <c r="AG10" s="44"/>
      <c r="AH10" s="45"/>
      <c r="AI10" s="45"/>
      <c r="AJ10" s="45"/>
      <c r="AK10" s="45"/>
      <c r="AL10" s="48">
        <f t="shared" si="4"/>
        <v>0</v>
      </c>
      <c r="AM10" s="44"/>
      <c r="AN10" s="45"/>
      <c r="AO10" s="45"/>
      <c r="AP10" s="45"/>
      <c r="AQ10" s="45"/>
      <c r="AR10" s="48">
        <f t="shared" si="5"/>
        <v>0</v>
      </c>
      <c r="AS10" s="44"/>
      <c r="AT10" s="45"/>
      <c r="AU10" s="45"/>
      <c r="AV10" s="45"/>
      <c r="AW10" s="45"/>
      <c r="AX10" s="48">
        <f t="shared" si="6"/>
        <v>0</v>
      </c>
      <c r="AY10" s="44"/>
      <c r="AZ10" s="45"/>
      <c r="BA10" s="45"/>
      <c r="BB10" s="45"/>
      <c r="BC10" s="130"/>
      <c r="BD10" s="48">
        <f t="shared" si="7"/>
        <v>0</v>
      </c>
      <c r="BE10" s="44"/>
      <c r="BF10" s="45"/>
      <c r="BG10" s="45"/>
      <c r="BH10" s="131"/>
      <c r="BI10" s="45"/>
      <c r="BJ10" s="48">
        <f t="shared" si="8"/>
        <v>0</v>
      </c>
      <c r="BK10" s="44"/>
      <c r="BL10" s="45"/>
      <c r="BM10" s="45"/>
      <c r="BN10" s="45"/>
      <c r="BO10" s="45"/>
      <c r="BP10" s="48">
        <f t="shared" si="9"/>
        <v>0</v>
      </c>
      <c r="BQ10" s="44"/>
      <c r="BR10" s="45"/>
      <c r="BS10" s="45"/>
      <c r="BT10" s="45"/>
      <c r="BU10" s="45"/>
      <c r="BV10" s="48">
        <f t="shared" si="10"/>
        <v>0</v>
      </c>
      <c r="BW10" s="44"/>
      <c r="BX10" s="45"/>
      <c r="BY10" s="45"/>
      <c r="BZ10" s="45"/>
      <c r="CA10" s="45"/>
      <c r="CB10" s="48">
        <f t="shared" si="11"/>
        <v>0</v>
      </c>
      <c r="CC10" s="44"/>
      <c r="CD10" s="45"/>
      <c r="CE10" s="45"/>
      <c r="CF10" s="45"/>
      <c r="CG10" s="45"/>
      <c r="CH10" s="48">
        <f t="shared" si="12"/>
        <v>0</v>
      </c>
      <c r="CI10" s="44"/>
      <c r="CJ10" s="45"/>
      <c r="CK10" s="45"/>
      <c r="CL10" s="45"/>
      <c r="CM10" s="45"/>
      <c r="CN10" s="48">
        <f t="shared" si="13"/>
        <v>0</v>
      </c>
      <c r="CO10" s="44"/>
      <c r="CP10" s="45"/>
      <c r="CQ10" s="45"/>
      <c r="CR10" s="45"/>
      <c r="CS10" s="45"/>
      <c r="CT10" s="48">
        <f t="shared" si="14"/>
        <v>0</v>
      </c>
      <c r="CU10" s="44"/>
      <c r="CV10" s="45"/>
      <c r="CW10" s="45"/>
      <c r="CX10" s="45"/>
      <c r="CY10" s="45"/>
      <c r="CZ10" s="48">
        <f t="shared" si="15"/>
        <v>0</v>
      </c>
      <c r="DA10" s="44"/>
      <c r="DB10" s="45"/>
      <c r="DC10" s="45"/>
      <c r="DD10" s="45"/>
      <c r="DE10" s="45"/>
      <c r="DF10" s="48">
        <f t="shared" si="16"/>
        <v>0</v>
      </c>
      <c r="DG10" s="44"/>
      <c r="DH10" s="45"/>
      <c r="DI10" s="45"/>
      <c r="DJ10" s="45"/>
      <c r="DK10" s="45"/>
      <c r="DL10" s="48">
        <f t="shared" si="17"/>
        <v>0</v>
      </c>
      <c r="DM10" s="44"/>
      <c r="DN10" s="45"/>
      <c r="DO10" s="45"/>
      <c r="DP10" s="45"/>
      <c r="DQ10" s="45"/>
      <c r="DR10" s="47">
        <f t="shared" si="18"/>
        <v>0</v>
      </c>
      <c r="DS10" s="82">
        <f t="shared" si="19"/>
        <v>0</v>
      </c>
      <c r="DT10" s="136"/>
      <c r="DU10" s="137"/>
      <c r="DV10" s="137"/>
      <c r="DW10" s="137"/>
      <c r="DX10" s="137"/>
      <c r="DY10" s="84">
        <f t="shared" si="20"/>
        <v>0</v>
      </c>
      <c r="DZ10" s="138"/>
      <c r="EA10" s="137"/>
      <c r="EB10" s="137"/>
      <c r="EC10" s="137"/>
      <c r="ED10" s="137"/>
      <c r="EE10" s="84">
        <f t="shared" si="21"/>
        <v>0</v>
      </c>
      <c r="EF10" s="49">
        <f t="shared" si="22"/>
        <v>0</v>
      </c>
    </row>
    <row r="11" spans="1:136" s="39" customFormat="1" ht="15" customHeight="1" x14ac:dyDescent="0.35">
      <c r="A11" s="40"/>
      <c r="B11" s="40"/>
      <c r="C11" s="41"/>
      <c r="D11" s="41"/>
      <c r="E11" s="42"/>
      <c r="F11" s="42"/>
      <c r="G11" s="40" t="s">
        <v>54</v>
      </c>
      <c r="H11" s="43"/>
      <c r="I11" s="44"/>
      <c r="J11" s="45"/>
      <c r="K11" s="45"/>
      <c r="L11" s="45"/>
      <c r="M11" s="46"/>
      <c r="N11" s="47">
        <f t="shared" si="0"/>
        <v>0</v>
      </c>
      <c r="O11" s="44"/>
      <c r="P11" s="45"/>
      <c r="Q11" s="45"/>
      <c r="R11" s="45"/>
      <c r="S11" s="46"/>
      <c r="T11" s="48">
        <f t="shared" si="1"/>
        <v>0</v>
      </c>
      <c r="U11" s="44"/>
      <c r="V11" s="45"/>
      <c r="W11" s="45"/>
      <c r="X11" s="46"/>
      <c r="Y11" s="46"/>
      <c r="Z11" s="48">
        <f t="shared" si="2"/>
        <v>0</v>
      </c>
      <c r="AA11" s="44"/>
      <c r="AB11" s="45"/>
      <c r="AC11" s="45"/>
      <c r="AD11" s="45"/>
      <c r="AE11" s="45"/>
      <c r="AF11" s="48">
        <f t="shared" si="3"/>
        <v>0</v>
      </c>
      <c r="AG11" s="44"/>
      <c r="AH11" s="45"/>
      <c r="AI11" s="45"/>
      <c r="AJ11" s="45"/>
      <c r="AK11" s="45"/>
      <c r="AL11" s="48">
        <f t="shared" si="4"/>
        <v>0</v>
      </c>
      <c r="AM11" s="44"/>
      <c r="AN11" s="45"/>
      <c r="AO11" s="45"/>
      <c r="AP11" s="45"/>
      <c r="AQ11" s="45"/>
      <c r="AR11" s="48">
        <f t="shared" si="5"/>
        <v>0</v>
      </c>
      <c r="AS11" s="44"/>
      <c r="AT11" s="45"/>
      <c r="AU11" s="45"/>
      <c r="AV11" s="45"/>
      <c r="AW11" s="45"/>
      <c r="AX11" s="48">
        <f t="shared" si="6"/>
        <v>0</v>
      </c>
      <c r="AY11" s="44"/>
      <c r="AZ11" s="45"/>
      <c r="BA11" s="45"/>
      <c r="BB11" s="45"/>
      <c r="BC11" s="45"/>
      <c r="BD11" s="48">
        <f t="shared" si="7"/>
        <v>0</v>
      </c>
      <c r="BE11" s="44"/>
      <c r="BF11" s="45"/>
      <c r="BG11" s="45"/>
      <c r="BH11" s="45"/>
      <c r="BI11" s="45"/>
      <c r="BJ11" s="48">
        <f t="shared" si="8"/>
        <v>0</v>
      </c>
      <c r="BK11" s="44"/>
      <c r="BL11" s="45"/>
      <c r="BM11" s="45"/>
      <c r="BN11" s="45"/>
      <c r="BO11" s="45"/>
      <c r="BP11" s="48">
        <f t="shared" si="9"/>
        <v>0</v>
      </c>
      <c r="BQ11" s="44"/>
      <c r="BR11" s="45"/>
      <c r="BS11" s="45"/>
      <c r="BT11" s="45"/>
      <c r="BU11" s="45"/>
      <c r="BV11" s="48">
        <f t="shared" si="10"/>
        <v>0</v>
      </c>
      <c r="BW11" s="44"/>
      <c r="BX11" s="45"/>
      <c r="BY11" s="45"/>
      <c r="BZ11" s="45"/>
      <c r="CA11" s="45"/>
      <c r="CB11" s="48">
        <f t="shared" si="11"/>
        <v>0</v>
      </c>
      <c r="CC11" s="44"/>
      <c r="CD11" s="45"/>
      <c r="CE11" s="45"/>
      <c r="CF11" s="131"/>
      <c r="CG11" s="45"/>
      <c r="CH11" s="48">
        <f t="shared" si="12"/>
        <v>0</v>
      </c>
      <c r="CI11" s="44"/>
      <c r="CJ11" s="45"/>
      <c r="CK11" s="45"/>
      <c r="CL11" s="45"/>
      <c r="CM11" s="45"/>
      <c r="CN11" s="48">
        <f t="shared" si="13"/>
        <v>0</v>
      </c>
      <c r="CO11" s="44"/>
      <c r="CP11" s="45"/>
      <c r="CQ11" s="45"/>
      <c r="CR11" s="45"/>
      <c r="CS11" s="45"/>
      <c r="CT11" s="48">
        <f t="shared" si="14"/>
        <v>0</v>
      </c>
      <c r="CU11" s="44"/>
      <c r="CV11" s="45"/>
      <c r="CW11" s="45"/>
      <c r="CX11" s="45"/>
      <c r="CY11" s="45"/>
      <c r="CZ11" s="48">
        <f t="shared" si="15"/>
        <v>0</v>
      </c>
      <c r="DA11" s="44"/>
      <c r="DB11" s="45"/>
      <c r="DC11" s="45"/>
      <c r="DD11" s="45"/>
      <c r="DE11" s="45"/>
      <c r="DF11" s="48">
        <f t="shared" si="16"/>
        <v>0</v>
      </c>
      <c r="DG11" s="44"/>
      <c r="DH11" s="45"/>
      <c r="DI11" s="45"/>
      <c r="DJ11" s="45"/>
      <c r="DK11" s="45"/>
      <c r="DL11" s="48">
        <f t="shared" si="17"/>
        <v>0</v>
      </c>
      <c r="DM11" s="44"/>
      <c r="DN11" s="45"/>
      <c r="DO11" s="45"/>
      <c r="DP11" s="45"/>
      <c r="DQ11" s="45"/>
      <c r="DR11" s="47">
        <f t="shared" si="18"/>
        <v>0</v>
      </c>
      <c r="DS11" s="82">
        <f t="shared" si="19"/>
        <v>0</v>
      </c>
      <c r="DT11" s="136"/>
      <c r="DU11" s="137"/>
      <c r="DV11" s="137"/>
      <c r="DW11" s="137"/>
      <c r="DX11" s="137"/>
      <c r="DY11" s="84">
        <f t="shared" si="20"/>
        <v>0</v>
      </c>
      <c r="DZ11" s="138"/>
      <c r="EA11" s="137"/>
      <c r="EB11" s="137"/>
      <c r="EC11" s="137"/>
      <c r="ED11" s="137"/>
      <c r="EE11" s="84">
        <f t="shared" si="21"/>
        <v>0</v>
      </c>
      <c r="EF11" s="49">
        <f t="shared" si="22"/>
        <v>0</v>
      </c>
    </row>
    <row r="12" spans="1:136" s="39" customFormat="1" ht="15" customHeight="1" x14ac:dyDescent="0.35">
      <c r="A12" s="40"/>
      <c r="B12" s="40"/>
      <c r="C12" s="41"/>
      <c r="D12" s="41"/>
      <c r="E12" s="42"/>
      <c r="F12" s="42"/>
      <c r="G12" s="40" t="s">
        <v>54</v>
      </c>
      <c r="H12" s="43"/>
      <c r="I12" s="44"/>
      <c r="J12" s="45"/>
      <c r="K12" s="45"/>
      <c r="L12" s="45"/>
      <c r="M12" s="46"/>
      <c r="N12" s="47">
        <f t="shared" si="0"/>
        <v>0</v>
      </c>
      <c r="O12" s="44"/>
      <c r="P12" s="45"/>
      <c r="Q12" s="45"/>
      <c r="R12" s="45"/>
      <c r="S12" s="46"/>
      <c r="T12" s="48">
        <f t="shared" si="1"/>
        <v>0</v>
      </c>
      <c r="U12" s="44"/>
      <c r="V12" s="45"/>
      <c r="W12" s="45"/>
      <c r="X12" s="46"/>
      <c r="Y12" s="46"/>
      <c r="Z12" s="48">
        <f t="shared" si="2"/>
        <v>0</v>
      </c>
      <c r="AA12" s="44"/>
      <c r="AB12" s="45"/>
      <c r="AC12" s="45"/>
      <c r="AD12" s="45"/>
      <c r="AE12" s="45"/>
      <c r="AF12" s="48">
        <f t="shared" si="3"/>
        <v>0</v>
      </c>
      <c r="AG12" s="44"/>
      <c r="AH12" s="45"/>
      <c r="AI12" s="45"/>
      <c r="AJ12" s="45"/>
      <c r="AK12" s="45"/>
      <c r="AL12" s="48">
        <f t="shared" si="4"/>
        <v>0</v>
      </c>
      <c r="AM12" s="44"/>
      <c r="AN12" s="45"/>
      <c r="AO12" s="45"/>
      <c r="AP12" s="45"/>
      <c r="AQ12" s="45"/>
      <c r="AR12" s="48">
        <f t="shared" si="5"/>
        <v>0</v>
      </c>
      <c r="AS12" s="44"/>
      <c r="AT12" s="45"/>
      <c r="AU12" s="45"/>
      <c r="AV12" s="45"/>
      <c r="AW12" s="45"/>
      <c r="AX12" s="48">
        <f t="shared" si="6"/>
        <v>0</v>
      </c>
      <c r="AY12" s="44"/>
      <c r="AZ12" s="45"/>
      <c r="BA12" s="45"/>
      <c r="BB12" s="45"/>
      <c r="BC12" s="45"/>
      <c r="BD12" s="48">
        <f t="shared" si="7"/>
        <v>0</v>
      </c>
      <c r="BE12" s="44"/>
      <c r="BF12" s="45"/>
      <c r="BG12" s="45"/>
      <c r="BH12" s="45"/>
      <c r="BI12" s="45"/>
      <c r="BJ12" s="48">
        <f t="shared" si="8"/>
        <v>0</v>
      </c>
      <c r="BK12" s="44"/>
      <c r="BL12" s="45"/>
      <c r="BM12" s="45"/>
      <c r="BN12" s="45"/>
      <c r="BO12" s="45"/>
      <c r="BP12" s="48">
        <f t="shared" si="9"/>
        <v>0</v>
      </c>
      <c r="BQ12" s="44"/>
      <c r="BR12" s="45"/>
      <c r="BS12" s="45"/>
      <c r="BT12" s="45"/>
      <c r="BU12" s="45"/>
      <c r="BV12" s="48">
        <f t="shared" si="10"/>
        <v>0</v>
      </c>
      <c r="BW12" s="44"/>
      <c r="BX12" s="45"/>
      <c r="BY12" s="45"/>
      <c r="BZ12" s="45"/>
      <c r="CA12" s="45"/>
      <c r="CB12" s="48">
        <f t="shared" si="11"/>
        <v>0</v>
      </c>
      <c r="CC12" s="44"/>
      <c r="CD12" s="45"/>
      <c r="CE12" s="45"/>
      <c r="CF12" s="45"/>
      <c r="CG12" s="45"/>
      <c r="CH12" s="48">
        <f t="shared" si="12"/>
        <v>0</v>
      </c>
      <c r="CI12" s="44"/>
      <c r="CJ12" s="45"/>
      <c r="CK12" s="45"/>
      <c r="CL12" s="45"/>
      <c r="CM12" s="45"/>
      <c r="CN12" s="48">
        <f t="shared" si="13"/>
        <v>0</v>
      </c>
      <c r="CO12" s="44"/>
      <c r="CP12" s="45"/>
      <c r="CQ12" s="45"/>
      <c r="CR12" s="45"/>
      <c r="CS12" s="45"/>
      <c r="CT12" s="48">
        <f t="shared" si="14"/>
        <v>0</v>
      </c>
      <c r="CU12" s="44"/>
      <c r="CV12" s="45"/>
      <c r="CW12" s="45"/>
      <c r="CX12" s="45"/>
      <c r="CY12" s="45"/>
      <c r="CZ12" s="48">
        <f t="shared" si="15"/>
        <v>0</v>
      </c>
      <c r="DA12" s="44"/>
      <c r="DB12" s="45"/>
      <c r="DC12" s="45"/>
      <c r="DD12" s="45"/>
      <c r="DE12" s="45"/>
      <c r="DF12" s="48">
        <f t="shared" si="16"/>
        <v>0</v>
      </c>
      <c r="DG12" s="44"/>
      <c r="DH12" s="45"/>
      <c r="DI12" s="45"/>
      <c r="DJ12" s="45"/>
      <c r="DK12" s="45"/>
      <c r="DL12" s="48">
        <f t="shared" si="17"/>
        <v>0</v>
      </c>
      <c r="DM12" s="44"/>
      <c r="DN12" s="45"/>
      <c r="DO12" s="45"/>
      <c r="DP12" s="45"/>
      <c r="DQ12" s="45"/>
      <c r="DR12" s="47">
        <f t="shared" si="18"/>
        <v>0</v>
      </c>
      <c r="DS12" s="82">
        <f t="shared" si="19"/>
        <v>0</v>
      </c>
      <c r="DT12" s="136"/>
      <c r="DU12" s="137"/>
      <c r="DV12" s="137"/>
      <c r="DW12" s="137"/>
      <c r="DX12" s="137"/>
      <c r="DY12" s="84">
        <f t="shared" si="20"/>
        <v>0</v>
      </c>
      <c r="DZ12" s="138"/>
      <c r="EA12" s="137"/>
      <c r="EB12" s="137"/>
      <c r="EC12" s="137"/>
      <c r="ED12" s="137"/>
      <c r="EE12" s="84">
        <f t="shared" si="21"/>
        <v>0</v>
      </c>
      <c r="EF12" s="49">
        <f t="shared" si="22"/>
        <v>0</v>
      </c>
    </row>
    <row r="13" spans="1:136" s="39" customFormat="1" ht="15" customHeight="1" x14ac:dyDescent="0.35">
      <c r="A13" s="41"/>
      <c r="B13" s="41"/>
      <c r="C13" s="41"/>
      <c r="D13" s="41"/>
      <c r="E13" s="42"/>
      <c r="F13" s="42"/>
      <c r="G13" s="40" t="s">
        <v>54</v>
      </c>
      <c r="H13" s="43"/>
      <c r="I13" s="44"/>
      <c r="J13" s="45"/>
      <c r="K13" s="45"/>
      <c r="L13" s="45"/>
      <c r="M13" s="46"/>
      <c r="N13" s="47">
        <f t="shared" si="0"/>
        <v>0</v>
      </c>
      <c r="O13" s="44"/>
      <c r="P13" s="45"/>
      <c r="Q13" s="45"/>
      <c r="R13" s="45"/>
      <c r="S13" s="46"/>
      <c r="T13" s="48">
        <f t="shared" si="1"/>
        <v>0</v>
      </c>
      <c r="U13" s="44"/>
      <c r="V13" s="45"/>
      <c r="W13" s="45"/>
      <c r="X13" s="46"/>
      <c r="Y13" s="46"/>
      <c r="Z13" s="48">
        <f t="shared" si="2"/>
        <v>0</v>
      </c>
      <c r="AA13" s="44"/>
      <c r="AB13" s="45"/>
      <c r="AC13" s="45"/>
      <c r="AD13" s="45"/>
      <c r="AE13" s="45"/>
      <c r="AF13" s="48">
        <f t="shared" si="3"/>
        <v>0</v>
      </c>
      <c r="AG13" s="44"/>
      <c r="AH13" s="45"/>
      <c r="AI13" s="45"/>
      <c r="AJ13" s="45"/>
      <c r="AK13" s="45"/>
      <c r="AL13" s="48">
        <f t="shared" si="4"/>
        <v>0</v>
      </c>
      <c r="AM13" s="44"/>
      <c r="AN13" s="45"/>
      <c r="AO13" s="45"/>
      <c r="AP13" s="45"/>
      <c r="AQ13" s="45"/>
      <c r="AR13" s="48">
        <f t="shared" si="5"/>
        <v>0</v>
      </c>
      <c r="AS13" s="44"/>
      <c r="AT13" s="45"/>
      <c r="AU13" s="45"/>
      <c r="AV13" s="45"/>
      <c r="AW13" s="45"/>
      <c r="AX13" s="48">
        <f t="shared" si="6"/>
        <v>0</v>
      </c>
      <c r="AY13" s="44"/>
      <c r="AZ13" s="45"/>
      <c r="BA13" s="45"/>
      <c r="BB13" s="45"/>
      <c r="BC13" s="45"/>
      <c r="BD13" s="48">
        <f t="shared" si="7"/>
        <v>0</v>
      </c>
      <c r="BE13" s="44"/>
      <c r="BF13" s="45"/>
      <c r="BG13" s="45"/>
      <c r="BH13" s="45"/>
      <c r="BI13" s="45"/>
      <c r="BJ13" s="48">
        <f t="shared" si="8"/>
        <v>0</v>
      </c>
      <c r="BK13" s="44"/>
      <c r="BL13" s="45"/>
      <c r="BM13" s="45"/>
      <c r="BN13" s="45"/>
      <c r="BO13" s="45"/>
      <c r="BP13" s="48">
        <f t="shared" si="9"/>
        <v>0</v>
      </c>
      <c r="BQ13" s="44"/>
      <c r="BR13" s="45"/>
      <c r="BS13" s="45"/>
      <c r="BT13" s="45"/>
      <c r="BU13" s="45"/>
      <c r="BV13" s="48">
        <f t="shared" si="10"/>
        <v>0</v>
      </c>
      <c r="BW13" s="44"/>
      <c r="BX13" s="45"/>
      <c r="BY13" s="45"/>
      <c r="BZ13" s="45"/>
      <c r="CA13" s="45"/>
      <c r="CB13" s="48">
        <f t="shared" si="11"/>
        <v>0</v>
      </c>
      <c r="CC13" s="44"/>
      <c r="CD13" s="45"/>
      <c r="CE13" s="45"/>
      <c r="CF13" s="45"/>
      <c r="CG13" s="45"/>
      <c r="CH13" s="48">
        <f t="shared" si="12"/>
        <v>0</v>
      </c>
      <c r="CI13" s="44"/>
      <c r="CJ13" s="45"/>
      <c r="CK13" s="45"/>
      <c r="CL13" s="45"/>
      <c r="CM13" s="45"/>
      <c r="CN13" s="48">
        <f t="shared" si="13"/>
        <v>0</v>
      </c>
      <c r="CO13" s="44"/>
      <c r="CP13" s="45"/>
      <c r="CQ13" s="45"/>
      <c r="CR13" s="45"/>
      <c r="CS13" s="45"/>
      <c r="CT13" s="48">
        <f t="shared" si="14"/>
        <v>0</v>
      </c>
      <c r="CU13" s="44"/>
      <c r="CV13" s="45"/>
      <c r="CW13" s="45"/>
      <c r="CX13" s="45"/>
      <c r="CY13" s="45"/>
      <c r="CZ13" s="48">
        <f t="shared" si="15"/>
        <v>0</v>
      </c>
      <c r="DA13" s="44"/>
      <c r="DB13" s="45"/>
      <c r="DC13" s="45"/>
      <c r="DD13" s="45"/>
      <c r="DE13" s="45"/>
      <c r="DF13" s="48">
        <f t="shared" si="16"/>
        <v>0</v>
      </c>
      <c r="DG13" s="44"/>
      <c r="DH13" s="45"/>
      <c r="DI13" s="45"/>
      <c r="DJ13" s="45"/>
      <c r="DK13" s="45"/>
      <c r="DL13" s="48">
        <f t="shared" si="17"/>
        <v>0</v>
      </c>
      <c r="DM13" s="44"/>
      <c r="DN13" s="45"/>
      <c r="DO13" s="45"/>
      <c r="DP13" s="45"/>
      <c r="DQ13" s="45"/>
      <c r="DR13" s="47">
        <f t="shared" si="18"/>
        <v>0</v>
      </c>
      <c r="DS13" s="82">
        <f t="shared" si="19"/>
        <v>0</v>
      </c>
      <c r="DT13" s="136"/>
      <c r="DU13" s="137"/>
      <c r="DV13" s="137"/>
      <c r="DW13" s="137"/>
      <c r="DX13" s="137"/>
      <c r="DY13" s="84">
        <f t="shared" si="20"/>
        <v>0</v>
      </c>
      <c r="DZ13" s="138"/>
      <c r="EA13" s="137"/>
      <c r="EB13" s="137"/>
      <c r="EC13" s="137"/>
      <c r="ED13" s="137"/>
      <c r="EE13" s="84">
        <f t="shared" si="21"/>
        <v>0</v>
      </c>
      <c r="EF13" s="49">
        <f t="shared" si="22"/>
        <v>0</v>
      </c>
    </row>
    <row r="14" spans="1:136" s="39" customFormat="1" ht="15" customHeight="1" x14ac:dyDescent="0.35">
      <c r="A14" s="40"/>
      <c r="B14" s="40"/>
      <c r="C14" s="41"/>
      <c r="D14" s="41"/>
      <c r="E14" s="42"/>
      <c r="F14" s="42"/>
      <c r="G14" s="40" t="s">
        <v>54</v>
      </c>
      <c r="H14" s="43"/>
      <c r="I14" s="44"/>
      <c r="J14" s="45"/>
      <c r="K14" s="45"/>
      <c r="L14" s="45"/>
      <c r="M14" s="46"/>
      <c r="N14" s="47">
        <f t="shared" si="0"/>
        <v>0</v>
      </c>
      <c r="O14" s="44"/>
      <c r="P14" s="45"/>
      <c r="Q14" s="45"/>
      <c r="R14" s="45"/>
      <c r="S14" s="46"/>
      <c r="T14" s="48">
        <f t="shared" si="1"/>
        <v>0</v>
      </c>
      <c r="U14" s="44"/>
      <c r="V14" s="45"/>
      <c r="W14" s="45"/>
      <c r="X14" s="46"/>
      <c r="Y14" s="46"/>
      <c r="Z14" s="48">
        <f t="shared" si="2"/>
        <v>0</v>
      </c>
      <c r="AA14" s="44"/>
      <c r="AB14" s="45"/>
      <c r="AC14" s="45"/>
      <c r="AD14" s="45"/>
      <c r="AE14" s="45"/>
      <c r="AF14" s="48">
        <f t="shared" si="3"/>
        <v>0</v>
      </c>
      <c r="AG14" s="44"/>
      <c r="AH14" s="45"/>
      <c r="AI14" s="45"/>
      <c r="AJ14" s="45"/>
      <c r="AK14" s="45"/>
      <c r="AL14" s="48">
        <f t="shared" si="4"/>
        <v>0</v>
      </c>
      <c r="AM14" s="44"/>
      <c r="AN14" s="45"/>
      <c r="AO14" s="45"/>
      <c r="AP14" s="45"/>
      <c r="AQ14" s="45"/>
      <c r="AR14" s="48">
        <f t="shared" si="5"/>
        <v>0</v>
      </c>
      <c r="AS14" s="44"/>
      <c r="AT14" s="45"/>
      <c r="AU14" s="45"/>
      <c r="AV14" s="45"/>
      <c r="AW14" s="45"/>
      <c r="AX14" s="48">
        <f t="shared" si="6"/>
        <v>0</v>
      </c>
      <c r="AY14" s="44"/>
      <c r="AZ14" s="45"/>
      <c r="BA14" s="45"/>
      <c r="BB14" s="45"/>
      <c r="BC14" s="45"/>
      <c r="BD14" s="48">
        <f t="shared" si="7"/>
        <v>0</v>
      </c>
      <c r="BE14" s="44"/>
      <c r="BF14" s="45"/>
      <c r="BG14" s="45"/>
      <c r="BH14" s="45"/>
      <c r="BI14" s="45"/>
      <c r="BJ14" s="48">
        <f t="shared" si="8"/>
        <v>0</v>
      </c>
      <c r="BK14" s="44"/>
      <c r="BL14" s="45"/>
      <c r="BM14" s="45"/>
      <c r="BN14" s="45"/>
      <c r="BO14" s="45"/>
      <c r="BP14" s="48">
        <f t="shared" si="9"/>
        <v>0</v>
      </c>
      <c r="BQ14" s="44"/>
      <c r="BR14" s="45"/>
      <c r="BS14" s="45"/>
      <c r="BT14" s="45"/>
      <c r="BU14" s="45"/>
      <c r="BV14" s="48">
        <f t="shared" si="10"/>
        <v>0</v>
      </c>
      <c r="BW14" s="44"/>
      <c r="BX14" s="45"/>
      <c r="BY14" s="45"/>
      <c r="BZ14" s="45"/>
      <c r="CA14" s="45"/>
      <c r="CB14" s="48">
        <f t="shared" si="11"/>
        <v>0</v>
      </c>
      <c r="CC14" s="44"/>
      <c r="CD14" s="45"/>
      <c r="CE14" s="45"/>
      <c r="CF14" s="45"/>
      <c r="CG14" s="45"/>
      <c r="CH14" s="48">
        <f t="shared" si="12"/>
        <v>0</v>
      </c>
      <c r="CI14" s="44"/>
      <c r="CJ14" s="45"/>
      <c r="CK14" s="45"/>
      <c r="CL14" s="45"/>
      <c r="CM14" s="45"/>
      <c r="CN14" s="48">
        <f t="shared" si="13"/>
        <v>0</v>
      </c>
      <c r="CO14" s="44"/>
      <c r="CP14" s="45"/>
      <c r="CQ14" s="45"/>
      <c r="CR14" s="45"/>
      <c r="CS14" s="45"/>
      <c r="CT14" s="48">
        <f t="shared" si="14"/>
        <v>0</v>
      </c>
      <c r="CU14" s="44"/>
      <c r="CV14" s="45"/>
      <c r="CW14" s="45"/>
      <c r="CX14" s="45"/>
      <c r="CY14" s="45"/>
      <c r="CZ14" s="48">
        <f t="shared" si="15"/>
        <v>0</v>
      </c>
      <c r="DA14" s="44"/>
      <c r="DB14" s="45"/>
      <c r="DC14" s="45"/>
      <c r="DD14" s="45"/>
      <c r="DE14" s="45"/>
      <c r="DF14" s="48">
        <f t="shared" si="16"/>
        <v>0</v>
      </c>
      <c r="DG14" s="44"/>
      <c r="DH14" s="45"/>
      <c r="DI14" s="45"/>
      <c r="DJ14" s="45"/>
      <c r="DK14" s="45"/>
      <c r="DL14" s="48">
        <f t="shared" si="17"/>
        <v>0</v>
      </c>
      <c r="DM14" s="44"/>
      <c r="DN14" s="45"/>
      <c r="DO14" s="45"/>
      <c r="DP14" s="45"/>
      <c r="DQ14" s="45"/>
      <c r="DR14" s="47">
        <f t="shared" si="18"/>
        <v>0</v>
      </c>
      <c r="DS14" s="82">
        <f t="shared" si="19"/>
        <v>0</v>
      </c>
      <c r="DT14" s="136"/>
      <c r="DU14" s="137"/>
      <c r="DV14" s="137"/>
      <c r="DW14" s="137"/>
      <c r="DX14" s="137"/>
      <c r="DY14" s="84">
        <f t="shared" si="20"/>
        <v>0</v>
      </c>
      <c r="DZ14" s="138"/>
      <c r="EA14" s="137"/>
      <c r="EB14" s="137"/>
      <c r="EC14" s="137"/>
      <c r="ED14" s="137"/>
      <c r="EE14" s="84">
        <f t="shared" si="21"/>
        <v>0</v>
      </c>
      <c r="EF14" s="49">
        <f t="shared" si="22"/>
        <v>0</v>
      </c>
    </row>
    <row r="15" spans="1:136" s="39" customFormat="1" ht="15" customHeight="1" x14ac:dyDescent="0.35">
      <c r="A15" s="41"/>
      <c r="B15" s="41"/>
      <c r="C15" s="41"/>
      <c r="D15" s="41"/>
      <c r="E15" s="42"/>
      <c r="F15" s="42"/>
      <c r="G15" s="41" t="s">
        <v>50</v>
      </c>
      <c r="H15" s="43"/>
      <c r="I15" s="44"/>
      <c r="J15" s="45"/>
      <c r="K15" s="45"/>
      <c r="L15" s="45"/>
      <c r="M15" s="46"/>
      <c r="N15" s="47">
        <f t="shared" si="0"/>
        <v>0</v>
      </c>
      <c r="O15" s="44"/>
      <c r="P15" s="45"/>
      <c r="Q15" s="45"/>
      <c r="R15" s="45"/>
      <c r="S15" s="46"/>
      <c r="T15" s="48">
        <f t="shared" si="1"/>
        <v>0</v>
      </c>
      <c r="U15" s="44"/>
      <c r="V15" s="45"/>
      <c r="W15" s="45"/>
      <c r="X15" s="46"/>
      <c r="Y15" s="46"/>
      <c r="Z15" s="48">
        <f t="shared" si="2"/>
        <v>0</v>
      </c>
      <c r="AA15" s="44"/>
      <c r="AB15" s="45"/>
      <c r="AC15" s="45"/>
      <c r="AD15" s="45"/>
      <c r="AE15" s="45"/>
      <c r="AF15" s="48">
        <f t="shared" si="3"/>
        <v>0</v>
      </c>
      <c r="AG15" s="44"/>
      <c r="AH15" s="45"/>
      <c r="AI15" s="45"/>
      <c r="AJ15" s="45"/>
      <c r="AK15" s="45"/>
      <c r="AL15" s="48">
        <f t="shared" si="4"/>
        <v>0</v>
      </c>
      <c r="AM15" s="44"/>
      <c r="AN15" s="45"/>
      <c r="AO15" s="45"/>
      <c r="AP15" s="45"/>
      <c r="AQ15" s="45"/>
      <c r="AR15" s="48">
        <f t="shared" si="5"/>
        <v>0</v>
      </c>
      <c r="AS15" s="44"/>
      <c r="AT15" s="45"/>
      <c r="AU15" s="45"/>
      <c r="AV15" s="45"/>
      <c r="AW15" s="45"/>
      <c r="AX15" s="48">
        <f t="shared" si="6"/>
        <v>0</v>
      </c>
      <c r="AY15" s="44"/>
      <c r="AZ15" s="45"/>
      <c r="BA15" s="45"/>
      <c r="BB15" s="45"/>
      <c r="BC15" s="45"/>
      <c r="BD15" s="48">
        <f t="shared" si="7"/>
        <v>0</v>
      </c>
      <c r="BE15" s="44"/>
      <c r="BF15" s="45"/>
      <c r="BG15" s="45"/>
      <c r="BH15" s="45"/>
      <c r="BI15" s="45"/>
      <c r="BJ15" s="48">
        <f t="shared" si="8"/>
        <v>0</v>
      </c>
      <c r="BK15" s="44"/>
      <c r="BL15" s="45"/>
      <c r="BM15" s="45"/>
      <c r="BN15" s="45"/>
      <c r="BO15" s="45"/>
      <c r="BP15" s="48">
        <f t="shared" si="9"/>
        <v>0</v>
      </c>
      <c r="BQ15" s="44"/>
      <c r="BR15" s="45"/>
      <c r="BS15" s="45"/>
      <c r="BT15" s="45"/>
      <c r="BU15" s="45"/>
      <c r="BV15" s="48">
        <f t="shared" si="10"/>
        <v>0</v>
      </c>
      <c r="BW15" s="44"/>
      <c r="BX15" s="45"/>
      <c r="BY15" s="45"/>
      <c r="BZ15" s="45"/>
      <c r="CA15" s="45"/>
      <c r="CB15" s="48">
        <f t="shared" si="11"/>
        <v>0</v>
      </c>
      <c r="CC15" s="44"/>
      <c r="CD15" s="45"/>
      <c r="CE15" s="45"/>
      <c r="CF15" s="45"/>
      <c r="CG15" s="45"/>
      <c r="CH15" s="48">
        <f t="shared" si="12"/>
        <v>0</v>
      </c>
      <c r="CI15" s="44"/>
      <c r="CJ15" s="45"/>
      <c r="CK15" s="45"/>
      <c r="CL15" s="45"/>
      <c r="CM15" s="45"/>
      <c r="CN15" s="48">
        <f t="shared" si="13"/>
        <v>0</v>
      </c>
      <c r="CO15" s="44"/>
      <c r="CP15" s="45"/>
      <c r="CQ15" s="45"/>
      <c r="CR15" s="45"/>
      <c r="CS15" s="45"/>
      <c r="CT15" s="48">
        <f t="shared" si="14"/>
        <v>0</v>
      </c>
      <c r="CU15" s="44"/>
      <c r="CV15" s="45"/>
      <c r="CW15" s="45"/>
      <c r="CX15" s="45"/>
      <c r="CY15" s="45"/>
      <c r="CZ15" s="48">
        <f t="shared" si="15"/>
        <v>0</v>
      </c>
      <c r="DA15" s="44"/>
      <c r="DB15" s="45"/>
      <c r="DC15" s="45"/>
      <c r="DD15" s="45"/>
      <c r="DE15" s="45"/>
      <c r="DF15" s="48">
        <f t="shared" si="16"/>
        <v>0</v>
      </c>
      <c r="DG15" s="44"/>
      <c r="DH15" s="45"/>
      <c r="DI15" s="45"/>
      <c r="DJ15" s="45"/>
      <c r="DK15" s="45"/>
      <c r="DL15" s="48">
        <f t="shared" si="17"/>
        <v>0</v>
      </c>
      <c r="DM15" s="44"/>
      <c r="DN15" s="45"/>
      <c r="DO15" s="45"/>
      <c r="DP15" s="45"/>
      <c r="DQ15" s="45"/>
      <c r="DR15" s="47">
        <f t="shared" si="18"/>
        <v>0</v>
      </c>
      <c r="DS15" s="82">
        <f t="shared" si="19"/>
        <v>0</v>
      </c>
      <c r="DT15" s="136"/>
      <c r="DU15" s="137"/>
      <c r="DV15" s="137"/>
      <c r="DW15" s="137"/>
      <c r="DX15" s="137"/>
      <c r="DY15" s="84">
        <f t="shared" si="20"/>
        <v>0</v>
      </c>
      <c r="DZ15" s="138"/>
      <c r="EA15" s="137"/>
      <c r="EB15" s="137"/>
      <c r="EC15" s="137"/>
      <c r="ED15" s="137"/>
      <c r="EE15" s="84">
        <f t="shared" si="21"/>
        <v>0</v>
      </c>
      <c r="EF15" s="49">
        <f t="shared" si="22"/>
        <v>0</v>
      </c>
    </row>
    <row r="16" spans="1:136" s="39" customFormat="1" ht="15" customHeight="1" x14ac:dyDescent="0.35">
      <c r="A16" s="41"/>
      <c r="B16" s="41"/>
      <c r="C16" s="41"/>
      <c r="D16" s="41"/>
      <c r="E16" s="42"/>
      <c r="F16" s="42"/>
      <c r="G16" s="41" t="s">
        <v>36</v>
      </c>
      <c r="H16" s="43"/>
      <c r="I16" s="44"/>
      <c r="J16" s="45"/>
      <c r="K16" s="45"/>
      <c r="L16" s="45"/>
      <c r="M16" s="46"/>
      <c r="N16" s="47">
        <f t="shared" si="0"/>
        <v>0</v>
      </c>
      <c r="O16" s="44"/>
      <c r="P16" s="45"/>
      <c r="Q16" s="45"/>
      <c r="R16" s="45"/>
      <c r="S16" s="46"/>
      <c r="T16" s="48">
        <f t="shared" si="1"/>
        <v>0</v>
      </c>
      <c r="U16" s="44"/>
      <c r="V16" s="45"/>
      <c r="W16" s="45"/>
      <c r="X16" s="46"/>
      <c r="Y16" s="46"/>
      <c r="Z16" s="48">
        <f t="shared" si="2"/>
        <v>0</v>
      </c>
      <c r="AA16" s="44"/>
      <c r="AB16" s="45"/>
      <c r="AC16" s="45"/>
      <c r="AD16" s="45"/>
      <c r="AE16" s="45"/>
      <c r="AF16" s="48">
        <f t="shared" si="3"/>
        <v>0</v>
      </c>
      <c r="AG16" s="44"/>
      <c r="AH16" s="45"/>
      <c r="AI16" s="45"/>
      <c r="AJ16" s="45"/>
      <c r="AK16" s="45"/>
      <c r="AL16" s="48">
        <f t="shared" si="4"/>
        <v>0</v>
      </c>
      <c r="AM16" s="44"/>
      <c r="AN16" s="45"/>
      <c r="AO16" s="45"/>
      <c r="AP16" s="45"/>
      <c r="AQ16" s="45"/>
      <c r="AR16" s="48">
        <f t="shared" si="5"/>
        <v>0</v>
      </c>
      <c r="AS16" s="44"/>
      <c r="AT16" s="45"/>
      <c r="AU16" s="45"/>
      <c r="AV16" s="45"/>
      <c r="AW16" s="45"/>
      <c r="AX16" s="48">
        <f t="shared" si="6"/>
        <v>0</v>
      </c>
      <c r="AY16" s="44"/>
      <c r="AZ16" s="45"/>
      <c r="BA16" s="45"/>
      <c r="BB16" s="45"/>
      <c r="BC16" s="45"/>
      <c r="BD16" s="48">
        <f t="shared" si="7"/>
        <v>0</v>
      </c>
      <c r="BE16" s="44"/>
      <c r="BF16" s="45"/>
      <c r="BG16" s="45"/>
      <c r="BH16" s="45"/>
      <c r="BI16" s="45"/>
      <c r="BJ16" s="48">
        <f t="shared" si="8"/>
        <v>0</v>
      </c>
      <c r="BK16" s="44"/>
      <c r="BL16" s="45"/>
      <c r="BM16" s="45"/>
      <c r="BN16" s="45"/>
      <c r="BO16" s="45"/>
      <c r="BP16" s="48">
        <f t="shared" si="9"/>
        <v>0</v>
      </c>
      <c r="BQ16" s="44"/>
      <c r="BR16" s="45"/>
      <c r="BS16" s="45"/>
      <c r="BT16" s="45"/>
      <c r="BU16" s="45"/>
      <c r="BV16" s="48">
        <f t="shared" si="10"/>
        <v>0</v>
      </c>
      <c r="BW16" s="44"/>
      <c r="BX16" s="45"/>
      <c r="BY16" s="45"/>
      <c r="BZ16" s="45"/>
      <c r="CA16" s="45"/>
      <c r="CB16" s="48">
        <f t="shared" si="11"/>
        <v>0</v>
      </c>
      <c r="CC16" s="44"/>
      <c r="CD16" s="45"/>
      <c r="CE16" s="45"/>
      <c r="CF16" s="45"/>
      <c r="CG16" s="45"/>
      <c r="CH16" s="48">
        <f t="shared" si="12"/>
        <v>0</v>
      </c>
      <c r="CI16" s="44"/>
      <c r="CJ16" s="45"/>
      <c r="CK16" s="45"/>
      <c r="CL16" s="45"/>
      <c r="CM16" s="45"/>
      <c r="CN16" s="48">
        <f t="shared" si="13"/>
        <v>0</v>
      </c>
      <c r="CO16" s="44"/>
      <c r="CP16" s="45"/>
      <c r="CQ16" s="45"/>
      <c r="CR16" s="45"/>
      <c r="CS16" s="45"/>
      <c r="CT16" s="48">
        <f t="shared" si="14"/>
        <v>0</v>
      </c>
      <c r="CU16" s="44"/>
      <c r="CV16" s="45"/>
      <c r="CW16" s="45"/>
      <c r="CX16" s="45"/>
      <c r="CY16" s="45"/>
      <c r="CZ16" s="48">
        <f t="shared" si="15"/>
        <v>0</v>
      </c>
      <c r="DA16" s="44"/>
      <c r="DB16" s="45"/>
      <c r="DC16" s="45"/>
      <c r="DD16" s="45"/>
      <c r="DE16" s="45"/>
      <c r="DF16" s="48">
        <f t="shared" si="16"/>
        <v>0</v>
      </c>
      <c r="DG16" s="44"/>
      <c r="DH16" s="45"/>
      <c r="DI16" s="45"/>
      <c r="DJ16" s="45"/>
      <c r="DK16" s="45"/>
      <c r="DL16" s="48">
        <f t="shared" si="17"/>
        <v>0</v>
      </c>
      <c r="DM16" s="44"/>
      <c r="DN16" s="45"/>
      <c r="DO16" s="45"/>
      <c r="DP16" s="45"/>
      <c r="DQ16" s="45"/>
      <c r="DR16" s="47">
        <f t="shared" si="18"/>
        <v>0</v>
      </c>
      <c r="DS16" s="82">
        <f t="shared" si="19"/>
        <v>0</v>
      </c>
      <c r="DT16" s="136"/>
      <c r="DU16" s="137"/>
      <c r="DV16" s="137"/>
      <c r="DW16" s="137"/>
      <c r="DX16" s="137"/>
      <c r="DY16" s="84">
        <f t="shared" si="20"/>
        <v>0</v>
      </c>
      <c r="DZ16" s="138"/>
      <c r="EA16" s="137"/>
      <c r="EB16" s="137"/>
      <c r="EC16" s="137"/>
      <c r="ED16" s="137"/>
      <c r="EE16" s="84">
        <f t="shared" si="21"/>
        <v>0</v>
      </c>
      <c r="EF16" s="49">
        <f t="shared" si="22"/>
        <v>0</v>
      </c>
    </row>
    <row r="17" spans="1:136" s="39" customFormat="1" ht="15" customHeight="1" x14ac:dyDescent="0.35">
      <c r="A17" s="40"/>
      <c r="B17" s="40"/>
      <c r="C17" s="41"/>
      <c r="D17" s="41"/>
      <c r="E17" s="42"/>
      <c r="F17" s="42"/>
      <c r="G17" s="40" t="s">
        <v>207</v>
      </c>
      <c r="H17" s="43"/>
      <c r="I17" s="44"/>
      <c r="J17" s="45"/>
      <c r="K17" s="45"/>
      <c r="L17" s="45"/>
      <c r="M17" s="46"/>
      <c r="N17" s="47">
        <f t="shared" si="0"/>
        <v>0</v>
      </c>
      <c r="O17" s="44"/>
      <c r="P17" s="45"/>
      <c r="Q17" s="45"/>
      <c r="R17" s="45"/>
      <c r="S17" s="46"/>
      <c r="T17" s="48">
        <f t="shared" si="1"/>
        <v>0</v>
      </c>
      <c r="U17" s="44"/>
      <c r="V17" s="45"/>
      <c r="W17" s="45"/>
      <c r="X17" s="46"/>
      <c r="Y17" s="46"/>
      <c r="Z17" s="48">
        <f t="shared" si="2"/>
        <v>0</v>
      </c>
      <c r="AA17" s="44"/>
      <c r="AB17" s="45"/>
      <c r="AC17" s="45"/>
      <c r="AD17" s="45"/>
      <c r="AE17" s="45"/>
      <c r="AF17" s="48">
        <f t="shared" si="3"/>
        <v>0</v>
      </c>
      <c r="AG17" s="44"/>
      <c r="AH17" s="45"/>
      <c r="AI17" s="45"/>
      <c r="AJ17" s="45"/>
      <c r="AK17" s="45"/>
      <c r="AL17" s="48">
        <f t="shared" si="4"/>
        <v>0</v>
      </c>
      <c r="AM17" s="44"/>
      <c r="AN17" s="45"/>
      <c r="AO17" s="45"/>
      <c r="AP17" s="45"/>
      <c r="AQ17" s="45"/>
      <c r="AR17" s="48">
        <f t="shared" si="5"/>
        <v>0</v>
      </c>
      <c r="AS17" s="44"/>
      <c r="AT17" s="45"/>
      <c r="AU17" s="45"/>
      <c r="AV17" s="45"/>
      <c r="AW17" s="45"/>
      <c r="AX17" s="48">
        <f t="shared" si="6"/>
        <v>0</v>
      </c>
      <c r="AY17" s="44"/>
      <c r="AZ17" s="45"/>
      <c r="BA17" s="45"/>
      <c r="BB17" s="45"/>
      <c r="BC17" s="45"/>
      <c r="BD17" s="48">
        <f t="shared" si="7"/>
        <v>0</v>
      </c>
      <c r="BE17" s="44"/>
      <c r="BF17" s="45"/>
      <c r="BG17" s="45"/>
      <c r="BH17" s="45"/>
      <c r="BI17" s="45"/>
      <c r="BJ17" s="48">
        <f t="shared" si="8"/>
        <v>0</v>
      </c>
      <c r="BK17" s="44"/>
      <c r="BL17" s="45"/>
      <c r="BM17" s="45"/>
      <c r="BN17" s="45"/>
      <c r="BO17" s="45"/>
      <c r="BP17" s="48">
        <f t="shared" si="9"/>
        <v>0</v>
      </c>
      <c r="BQ17" s="44"/>
      <c r="BR17" s="45"/>
      <c r="BS17" s="45"/>
      <c r="BT17" s="45"/>
      <c r="BU17" s="45"/>
      <c r="BV17" s="48">
        <f t="shared" si="10"/>
        <v>0</v>
      </c>
      <c r="BW17" s="44"/>
      <c r="BX17" s="45"/>
      <c r="BY17" s="45"/>
      <c r="BZ17" s="45"/>
      <c r="CA17" s="45"/>
      <c r="CB17" s="48">
        <f t="shared" si="11"/>
        <v>0</v>
      </c>
      <c r="CC17" s="44"/>
      <c r="CD17" s="45"/>
      <c r="CE17" s="45"/>
      <c r="CF17" s="45"/>
      <c r="CG17" s="45"/>
      <c r="CH17" s="48">
        <f t="shared" si="12"/>
        <v>0</v>
      </c>
      <c r="CI17" s="44"/>
      <c r="CJ17" s="45"/>
      <c r="CK17" s="45"/>
      <c r="CL17" s="45"/>
      <c r="CM17" s="45"/>
      <c r="CN17" s="48">
        <f t="shared" si="13"/>
        <v>0</v>
      </c>
      <c r="CO17" s="44"/>
      <c r="CP17" s="45"/>
      <c r="CQ17" s="45"/>
      <c r="CR17" s="45"/>
      <c r="CS17" s="45"/>
      <c r="CT17" s="48">
        <f t="shared" si="14"/>
        <v>0</v>
      </c>
      <c r="CU17" s="44"/>
      <c r="CV17" s="45"/>
      <c r="CW17" s="45"/>
      <c r="CX17" s="45"/>
      <c r="CY17" s="45"/>
      <c r="CZ17" s="48">
        <f t="shared" si="15"/>
        <v>0</v>
      </c>
      <c r="DA17" s="44"/>
      <c r="DB17" s="45"/>
      <c r="DC17" s="45"/>
      <c r="DD17" s="45"/>
      <c r="DE17" s="45"/>
      <c r="DF17" s="48">
        <f t="shared" si="16"/>
        <v>0</v>
      </c>
      <c r="DG17" s="44"/>
      <c r="DH17" s="45"/>
      <c r="DI17" s="45"/>
      <c r="DJ17" s="45"/>
      <c r="DK17" s="45"/>
      <c r="DL17" s="48">
        <f t="shared" si="17"/>
        <v>0</v>
      </c>
      <c r="DM17" s="44"/>
      <c r="DN17" s="45"/>
      <c r="DO17" s="45"/>
      <c r="DP17" s="45"/>
      <c r="DQ17" s="45"/>
      <c r="DR17" s="47">
        <f t="shared" si="18"/>
        <v>0</v>
      </c>
      <c r="DS17" s="82">
        <f t="shared" si="19"/>
        <v>0</v>
      </c>
      <c r="DT17" s="136"/>
      <c r="DU17" s="137"/>
      <c r="DV17" s="137"/>
      <c r="DW17" s="137"/>
      <c r="DX17" s="137"/>
      <c r="DY17" s="84">
        <f t="shared" si="20"/>
        <v>0</v>
      </c>
      <c r="DZ17" s="138"/>
      <c r="EA17" s="137"/>
      <c r="EB17" s="137"/>
      <c r="EC17" s="137"/>
      <c r="ED17" s="137"/>
      <c r="EE17" s="84">
        <f t="shared" si="21"/>
        <v>0</v>
      </c>
      <c r="EF17" s="49">
        <f t="shared" si="22"/>
        <v>0</v>
      </c>
    </row>
    <row r="18" spans="1:136" s="39" customFormat="1" ht="15" customHeight="1" x14ac:dyDescent="0.35">
      <c r="A18" s="41"/>
      <c r="B18" s="41"/>
      <c r="C18" s="41"/>
      <c r="D18" s="41"/>
      <c r="E18" s="42"/>
      <c r="F18" s="42"/>
      <c r="G18" s="41" t="s">
        <v>208</v>
      </c>
      <c r="H18" s="43"/>
      <c r="I18" s="44"/>
      <c r="J18" s="45"/>
      <c r="K18" s="45"/>
      <c r="L18" s="45"/>
      <c r="M18" s="46"/>
      <c r="N18" s="47">
        <f t="shared" si="0"/>
        <v>0</v>
      </c>
      <c r="O18" s="44"/>
      <c r="P18" s="45"/>
      <c r="Q18" s="45"/>
      <c r="R18" s="45"/>
      <c r="S18" s="46"/>
      <c r="T18" s="48">
        <f t="shared" si="1"/>
        <v>0</v>
      </c>
      <c r="U18" s="44"/>
      <c r="V18" s="45"/>
      <c r="W18" s="45"/>
      <c r="X18" s="46"/>
      <c r="Y18" s="46"/>
      <c r="Z18" s="48">
        <f t="shared" si="2"/>
        <v>0</v>
      </c>
      <c r="AA18" s="44"/>
      <c r="AB18" s="45"/>
      <c r="AC18" s="45"/>
      <c r="AD18" s="45"/>
      <c r="AE18" s="45"/>
      <c r="AF18" s="48">
        <f t="shared" si="3"/>
        <v>0</v>
      </c>
      <c r="AG18" s="44"/>
      <c r="AH18" s="45"/>
      <c r="AI18" s="45"/>
      <c r="AJ18" s="45"/>
      <c r="AK18" s="45"/>
      <c r="AL18" s="48">
        <f t="shared" si="4"/>
        <v>0</v>
      </c>
      <c r="AM18" s="44"/>
      <c r="AN18" s="45"/>
      <c r="AO18" s="45"/>
      <c r="AP18" s="45"/>
      <c r="AQ18" s="45"/>
      <c r="AR18" s="48">
        <f t="shared" si="5"/>
        <v>0</v>
      </c>
      <c r="AS18" s="44"/>
      <c r="AT18" s="45"/>
      <c r="AU18" s="45"/>
      <c r="AV18" s="45"/>
      <c r="AW18" s="45"/>
      <c r="AX18" s="48">
        <f t="shared" si="6"/>
        <v>0</v>
      </c>
      <c r="AY18" s="44"/>
      <c r="AZ18" s="45"/>
      <c r="BA18" s="45"/>
      <c r="BB18" s="45"/>
      <c r="BC18" s="45"/>
      <c r="BD18" s="48">
        <f t="shared" si="7"/>
        <v>0</v>
      </c>
      <c r="BE18" s="44"/>
      <c r="BF18" s="45"/>
      <c r="BG18" s="45"/>
      <c r="BH18" s="45"/>
      <c r="BI18" s="45"/>
      <c r="BJ18" s="48">
        <f t="shared" si="8"/>
        <v>0</v>
      </c>
      <c r="BK18" s="44"/>
      <c r="BL18" s="45"/>
      <c r="BM18" s="45"/>
      <c r="BN18" s="45"/>
      <c r="BO18" s="45"/>
      <c r="BP18" s="48">
        <f t="shared" si="9"/>
        <v>0</v>
      </c>
      <c r="BQ18" s="44"/>
      <c r="BR18" s="45"/>
      <c r="BS18" s="45"/>
      <c r="BT18" s="45"/>
      <c r="BU18" s="45"/>
      <c r="BV18" s="48">
        <f t="shared" si="10"/>
        <v>0</v>
      </c>
      <c r="BW18" s="44"/>
      <c r="BX18" s="45"/>
      <c r="BY18" s="45"/>
      <c r="BZ18" s="45"/>
      <c r="CA18" s="45"/>
      <c r="CB18" s="48">
        <f t="shared" si="11"/>
        <v>0</v>
      </c>
      <c r="CC18" s="44"/>
      <c r="CD18" s="45"/>
      <c r="CE18" s="45"/>
      <c r="CF18" s="45"/>
      <c r="CG18" s="45"/>
      <c r="CH18" s="48">
        <f t="shared" si="12"/>
        <v>0</v>
      </c>
      <c r="CI18" s="44"/>
      <c r="CJ18" s="45"/>
      <c r="CK18" s="45"/>
      <c r="CL18" s="45"/>
      <c r="CM18" s="45"/>
      <c r="CN18" s="48">
        <f t="shared" si="13"/>
        <v>0</v>
      </c>
      <c r="CO18" s="44"/>
      <c r="CP18" s="45"/>
      <c r="CQ18" s="45"/>
      <c r="CR18" s="45"/>
      <c r="CS18" s="45"/>
      <c r="CT18" s="48">
        <f t="shared" si="14"/>
        <v>0</v>
      </c>
      <c r="CU18" s="44"/>
      <c r="CV18" s="45"/>
      <c r="CW18" s="45"/>
      <c r="CX18" s="45"/>
      <c r="CY18" s="45"/>
      <c r="CZ18" s="48">
        <f t="shared" si="15"/>
        <v>0</v>
      </c>
      <c r="DA18" s="44"/>
      <c r="DB18" s="45"/>
      <c r="DC18" s="45"/>
      <c r="DD18" s="45"/>
      <c r="DE18" s="45"/>
      <c r="DF18" s="48">
        <f t="shared" si="16"/>
        <v>0</v>
      </c>
      <c r="DG18" s="44"/>
      <c r="DH18" s="45"/>
      <c r="DI18" s="45"/>
      <c r="DJ18" s="45"/>
      <c r="DK18" s="45"/>
      <c r="DL18" s="48">
        <f t="shared" si="17"/>
        <v>0</v>
      </c>
      <c r="DM18" s="44"/>
      <c r="DN18" s="45"/>
      <c r="DO18" s="45"/>
      <c r="DP18" s="45"/>
      <c r="DQ18" s="45"/>
      <c r="DR18" s="47">
        <f t="shared" si="18"/>
        <v>0</v>
      </c>
      <c r="DS18" s="82">
        <f t="shared" si="19"/>
        <v>0</v>
      </c>
      <c r="DT18" s="136"/>
      <c r="DU18" s="137"/>
      <c r="DV18" s="137"/>
      <c r="DW18" s="137"/>
      <c r="DX18" s="137"/>
      <c r="DY18" s="84">
        <f t="shared" si="20"/>
        <v>0</v>
      </c>
      <c r="DZ18" s="138"/>
      <c r="EA18" s="137"/>
      <c r="EB18" s="137"/>
      <c r="EC18" s="137"/>
      <c r="ED18" s="137"/>
      <c r="EE18" s="84">
        <f t="shared" si="21"/>
        <v>0</v>
      </c>
      <c r="EF18" s="49">
        <f t="shared" si="22"/>
        <v>0</v>
      </c>
    </row>
    <row r="19" spans="1:136" s="39" customFormat="1" ht="15" customHeight="1" x14ac:dyDescent="0.35">
      <c r="A19" s="40"/>
      <c r="B19" s="40"/>
      <c r="C19" s="41"/>
      <c r="D19" s="41"/>
      <c r="E19" s="42"/>
      <c r="F19" s="42"/>
      <c r="G19" s="40" t="s">
        <v>208</v>
      </c>
      <c r="H19" s="43"/>
      <c r="I19" s="44"/>
      <c r="J19" s="45"/>
      <c r="K19" s="45"/>
      <c r="L19" s="45"/>
      <c r="M19" s="46"/>
      <c r="N19" s="47">
        <f t="shared" si="0"/>
        <v>0</v>
      </c>
      <c r="O19" s="44"/>
      <c r="P19" s="45"/>
      <c r="Q19" s="45"/>
      <c r="R19" s="45"/>
      <c r="S19" s="46"/>
      <c r="T19" s="48">
        <f t="shared" si="1"/>
        <v>0</v>
      </c>
      <c r="U19" s="44"/>
      <c r="V19" s="45"/>
      <c r="W19" s="45"/>
      <c r="X19" s="46"/>
      <c r="Y19" s="46"/>
      <c r="Z19" s="48">
        <f t="shared" si="2"/>
        <v>0</v>
      </c>
      <c r="AA19" s="44"/>
      <c r="AB19" s="45"/>
      <c r="AC19" s="45"/>
      <c r="AD19" s="45"/>
      <c r="AE19" s="45"/>
      <c r="AF19" s="48">
        <f t="shared" si="3"/>
        <v>0</v>
      </c>
      <c r="AG19" s="44"/>
      <c r="AH19" s="45"/>
      <c r="AI19" s="45"/>
      <c r="AJ19" s="45"/>
      <c r="AK19" s="45"/>
      <c r="AL19" s="48">
        <f t="shared" si="4"/>
        <v>0</v>
      </c>
      <c r="AM19" s="44"/>
      <c r="AN19" s="45"/>
      <c r="AO19" s="45"/>
      <c r="AP19" s="45"/>
      <c r="AQ19" s="45"/>
      <c r="AR19" s="48">
        <f t="shared" si="5"/>
        <v>0</v>
      </c>
      <c r="AS19" s="44"/>
      <c r="AT19" s="45"/>
      <c r="AU19" s="45"/>
      <c r="AV19" s="45"/>
      <c r="AW19" s="45"/>
      <c r="AX19" s="48">
        <f t="shared" si="6"/>
        <v>0</v>
      </c>
      <c r="AY19" s="44"/>
      <c r="AZ19" s="45"/>
      <c r="BA19" s="45"/>
      <c r="BB19" s="45"/>
      <c r="BC19" s="45"/>
      <c r="BD19" s="48">
        <f t="shared" si="7"/>
        <v>0</v>
      </c>
      <c r="BE19" s="44"/>
      <c r="BF19" s="45"/>
      <c r="BG19" s="45"/>
      <c r="BH19" s="45"/>
      <c r="BI19" s="45"/>
      <c r="BJ19" s="48">
        <f t="shared" si="8"/>
        <v>0</v>
      </c>
      <c r="BK19" s="44"/>
      <c r="BL19" s="45"/>
      <c r="BM19" s="45"/>
      <c r="BN19" s="45"/>
      <c r="BO19" s="45"/>
      <c r="BP19" s="48">
        <f t="shared" si="9"/>
        <v>0</v>
      </c>
      <c r="BQ19" s="44"/>
      <c r="BR19" s="45"/>
      <c r="BS19" s="45"/>
      <c r="BT19" s="45"/>
      <c r="BU19" s="45"/>
      <c r="BV19" s="48">
        <f t="shared" si="10"/>
        <v>0</v>
      </c>
      <c r="BW19" s="44"/>
      <c r="BX19" s="45"/>
      <c r="BY19" s="45"/>
      <c r="BZ19" s="45"/>
      <c r="CA19" s="45"/>
      <c r="CB19" s="48">
        <f t="shared" si="11"/>
        <v>0</v>
      </c>
      <c r="CC19" s="44"/>
      <c r="CD19" s="45"/>
      <c r="CE19" s="45"/>
      <c r="CF19" s="45"/>
      <c r="CG19" s="45"/>
      <c r="CH19" s="48">
        <f t="shared" si="12"/>
        <v>0</v>
      </c>
      <c r="CI19" s="44"/>
      <c r="CJ19" s="45"/>
      <c r="CK19" s="45"/>
      <c r="CL19" s="45"/>
      <c r="CM19" s="45"/>
      <c r="CN19" s="48">
        <f t="shared" si="13"/>
        <v>0</v>
      </c>
      <c r="CO19" s="44"/>
      <c r="CP19" s="45"/>
      <c r="CQ19" s="45"/>
      <c r="CR19" s="45"/>
      <c r="CS19" s="45"/>
      <c r="CT19" s="48">
        <f t="shared" si="14"/>
        <v>0</v>
      </c>
      <c r="CU19" s="44"/>
      <c r="CV19" s="45"/>
      <c r="CW19" s="45"/>
      <c r="CX19" s="45"/>
      <c r="CY19" s="45"/>
      <c r="CZ19" s="48">
        <f t="shared" si="15"/>
        <v>0</v>
      </c>
      <c r="DA19" s="44"/>
      <c r="DB19" s="45"/>
      <c r="DC19" s="45"/>
      <c r="DD19" s="45"/>
      <c r="DE19" s="45"/>
      <c r="DF19" s="48">
        <f t="shared" si="16"/>
        <v>0</v>
      </c>
      <c r="DG19" s="44"/>
      <c r="DH19" s="45"/>
      <c r="DI19" s="45"/>
      <c r="DJ19" s="45"/>
      <c r="DK19" s="45"/>
      <c r="DL19" s="48">
        <f t="shared" si="17"/>
        <v>0</v>
      </c>
      <c r="DM19" s="44"/>
      <c r="DN19" s="45"/>
      <c r="DO19" s="45"/>
      <c r="DP19" s="45"/>
      <c r="DQ19" s="45"/>
      <c r="DR19" s="47">
        <f t="shared" si="18"/>
        <v>0</v>
      </c>
      <c r="DS19" s="82">
        <f t="shared" si="19"/>
        <v>0</v>
      </c>
      <c r="DT19" s="136"/>
      <c r="DU19" s="137"/>
      <c r="DV19" s="137"/>
      <c r="DW19" s="137"/>
      <c r="DX19" s="137"/>
      <c r="DY19" s="84">
        <f t="shared" si="20"/>
        <v>0</v>
      </c>
      <c r="DZ19" s="138"/>
      <c r="EA19" s="137"/>
      <c r="EB19" s="137"/>
      <c r="EC19" s="137"/>
      <c r="ED19" s="137"/>
      <c r="EE19" s="84">
        <f t="shared" si="21"/>
        <v>0</v>
      </c>
      <c r="EF19" s="49">
        <f t="shared" si="22"/>
        <v>0</v>
      </c>
    </row>
    <row r="20" spans="1:136" s="39" customFormat="1" ht="15" customHeight="1" x14ac:dyDescent="0.35">
      <c r="A20" s="40"/>
      <c r="B20" s="40"/>
      <c r="C20" s="41"/>
      <c r="D20" s="41"/>
      <c r="E20" s="42"/>
      <c r="F20" s="42"/>
      <c r="G20" s="40" t="s">
        <v>47</v>
      </c>
      <c r="H20" s="43"/>
      <c r="I20" s="44"/>
      <c r="J20" s="45"/>
      <c r="K20" s="45"/>
      <c r="L20" s="45"/>
      <c r="M20" s="46"/>
      <c r="N20" s="47">
        <f t="shared" si="0"/>
        <v>0</v>
      </c>
      <c r="O20" s="44"/>
      <c r="P20" s="45"/>
      <c r="Q20" s="45"/>
      <c r="R20" s="45"/>
      <c r="S20" s="46"/>
      <c r="T20" s="48">
        <f t="shared" si="1"/>
        <v>0</v>
      </c>
      <c r="U20" s="44"/>
      <c r="V20" s="45"/>
      <c r="W20" s="45"/>
      <c r="X20" s="46"/>
      <c r="Y20" s="46"/>
      <c r="Z20" s="48">
        <f t="shared" si="2"/>
        <v>0</v>
      </c>
      <c r="AA20" s="44"/>
      <c r="AB20" s="45"/>
      <c r="AC20" s="45"/>
      <c r="AD20" s="45"/>
      <c r="AE20" s="45"/>
      <c r="AF20" s="48">
        <f t="shared" si="3"/>
        <v>0</v>
      </c>
      <c r="AG20" s="44"/>
      <c r="AH20" s="45"/>
      <c r="AI20" s="45"/>
      <c r="AJ20" s="45"/>
      <c r="AK20" s="45"/>
      <c r="AL20" s="48">
        <f t="shared" si="4"/>
        <v>0</v>
      </c>
      <c r="AM20" s="44"/>
      <c r="AN20" s="45"/>
      <c r="AO20" s="45"/>
      <c r="AP20" s="45"/>
      <c r="AQ20" s="45"/>
      <c r="AR20" s="48">
        <f t="shared" si="5"/>
        <v>0</v>
      </c>
      <c r="AS20" s="44"/>
      <c r="AT20" s="45"/>
      <c r="AU20" s="45"/>
      <c r="AV20" s="45"/>
      <c r="AW20" s="45"/>
      <c r="AX20" s="48">
        <f t="shared" si="6"/>
        <v>0</v>
      </c>
      <c r="AY20" s="44"/>
      <c r="AZ20" s="45"/>
      <c r="BA20" s="45"/>
      <c r="BB20" s="45"/>
      <c r="BC20" s="45"/>
      <c r="BD20" s="48">
        <f t="shared" si="7"/>
        <v>0</v>
      </c>
      <c r="BE20" s="44"/>
      <c r="BF20" s="45"/>
      <c r="BG20" s="45"/>
      <c r="BH20" s="45"/>
      <c r="BI20" s="45"/>
      <c r="BJ20" s="48">
        <f t="shared" si="8"/>
        <v>0</v>
      </c>
      <c r="BK20" s="44"/>
      <c r="BL20" s="45"/>
      <c r="BM20" s="45"/>
      <c r="BN20" s="45"/>
      <c r="BO20" s="45"/>
      <c r="BP20" s="48">
        <f t="shared" si="9"/>
        <v>0</v>
      </c>
      <c r="BQ20" s="44"/>
      <c r="BR20" s="45"/>
      <c r="BS20" s="45"/>
      <c r="BT20" s="45"/>
      <c r="BU20" s="45"/>
      <c r="BV20" s="48">
        <f t="shared" si="10"/>
        <v>0</v>
      </c>
      <c r="BW20" s="44"/>
      <c r="BX20" s="45"/>
      <c r="BY20" s="45"/>
      <c r="BZ20" s="45"/>
      <c r="CA20" s="45"/>
      <c r="CB20" s="48">
        <f t="shared" si="11"/>
        <v>0</v>
      </c>
      <c r="CC20" s="44"/>
      <c r="CD20" s="45"/>
      <c r="CE20" s="45"/>
      <c r="CF20" s="45"/>
      <c r="CG20" s="45"/>
      <c r="CH20" s="48">
        <f t="shared" si="12"/>
        <v>0</v>
      </c>
      <c r="CI20" s="44"/>
      <c r="CJ20" s="45"/>
      <c r="CK20" s="45"/>
      <c r="CL20" s="45"/>
      <c r="CM20" s="45"/>
      <c r="CN20" s="48">
        <f t="shared" si="13"/>
        <v>0</v>
      </c>
      <c r="CO20" s="44"/>
      <c r="CP20" s="45"/>
      <c r="CQ20" s="45"/>
      <c r="CR20" s="45"/>
      <c r="CS20" s="45"/>
      <c r="CT20" s="48">
        <f t="shared" si="14"/>
        <v>0</v>
      </c>
      <c r="CU20" s="44"/>
      <c r="CV20" s="45"/>
      <c r="CW20" s="45"/>
      <c r="CX20" s="45"/>
      <c r="CY20" s="45"/>
      <c r="CZ20" s="48">
        <f t="shared" si="15"/>
        <v>0</v>
      </c>
      <c r="DA20" s="44"/>
      <c r="DB20" s="45"/>
      <c r="DC20" s="45"/>
      <c r="DD20" s="45"/>
      <c r="DE20" s="45"/>
      <c r="DF20" s="48">
        <f t="shared" si="16"/>
        <v>0</v>
      </c>
      <c r="DG20" s="44"/>
      <c r="DH20" s="45"/>
      <c r="DI20" s="45"/>
      <c r="DJ20" s="45"/>
      <c r="DK20" s="135"/>
      <c r="DL20" s="48">
        <f t="shared" si="17"/>
        <v>0</v>
      </c>
      <c r="DM20" s="44"/>
      <c r="DN20" s="45"/>
      <c r="DO20" s="45"/>
      <c r="DP20" s="45"/>
      <c r="DQ20" s="45"/>
      <c r="DR20" s="47">
        <f t="shared" si="18"/>
        <v>0</v>
      </c>
      <c r="DS20" s="82">
        <f t="shared" si="19"/>
        <v>0</v>
      </c>
      <c r="DT20" s="136"/>
      <c r="DU20" s="137"/>
      <c r="DV20" s="137"/>
      <c r="DW20" s="137"/>
      <c r="DX20" s="137"/>
      <c r="DY20" s="84">
        <f t="shared" si="20"/>
        <v>0</v>
      </c>
      <c r="DZ20" s="138"/>
      <c r="EA20" s="137"/>
      <c r="EB20" s="137"/>
      <c r="EC20" s="137"/>
      <c r="ED20" s="137"/>
      <c r="EE20" s="84">
        <f t="shared" si="21"/>
        <v>0</v>
      </c>
      <c r="EF20" s="49">
        <f t="shared" si="22"/>
        <v>0</v>
      </c>
    </row>
    <row r="21" spans="1:136" s="39" customFormat="1" ht="15" customHeight="1" x14ac:dyDescent="0.35">
      <c r="A21" s="40"/>
      <c r="B21" s="40"/>
      <c r="C21" s="41"/>
      <c r="D21" s="41"/>
      <c r="E21" s="42"/>
      <c r="F21" s="42"/>
      <c r="G21" s="139" t="s">
        <v>47</v>
      </c>
      <c r="H21" s="43"/>
      <c r="I21" s="44"/>
      <c r="J21" s="45"/>
      <c r="K21" s="45"/>
      <c r="L21" s="45"/>
      <c r="M21" s="46"/>
      <c r="N21" s="47">
        <f t="shared" si="0"/>
        <v>0</v>
      </c>
      <c r="O21" s="44"/>
      <c r="P21" s="45"/>
      <c r="Q21" s="45"/>
      <c r="R21" s="45"/>
      <c r="S21" s="46"/>
      <c r="T21" s="48">
        <f t="shared" si="1"/>
        <v>0</v>
      </c>
      <c r="U21" s="44"/>
      <c r="V21" s="45"/>
      <c r="W21" s="45"/>
      <c r="X21" s="46"/>
      <c r="Y21" s="46"/>
      <c r="Z21" s="48">
        <f t="shared" si="2"/>
        <v>0</v>
      </c>
      <c r="AA21" s="44"/>
      <c r="AB21" s="45"/>
      <c r="AC21" s="45"/>
      <c r="AD21" s="45"/>
      <c r="AE21" s="45"/>
      <c r="AF21" s="48">
        <f t="shared" si="3"/>
        <v>0</v>
      </c>
      <c r="AG21" s="44"/>
      <c r="AH21" s="45"/>
      <c r="AI21" s="45"/>
      <c r="AJ21" s="45"/>
      <c r="AK21" s="45"/>
      <c r="AL21" s="48">
        <f t="shared" si="4"/>
        <v>0</v>
      </c>
      <c r="AM21" s="44"/>
      <c r="AN21" s="45"/>
      <c r="AO21" s="45"/>
      <c r="AP21" s="45"/>
      <c r="AQ21" s="45"/>
      <c r="AR21" s="48">
        <f t="shared" si="5"/>
        <v>0</v>
      </c>
      <c r="AS21" s="44"/>
      <c r="AT21" s="45"/>
      <c r="AU21" s="45"/>
      <c r="AV21" s="45"/>
      <c r="AW21" s="45"/>
      <c r="AX21" s="48">
        <f t="shared" si="6"/>
        <v>0</v>
      </c>
      <c r="AY21" s="44"/>
      <c r="AZ21" s="45"/>
      <c r="BA21" s="45"/>
      <c r="BB21" s="45"/>
      <c r="BC21" s="45"/>
      <c r="BD21" s="48">
        <f t="shared" si="7"/>
        <v>0</v>
      </c>
      <c r="BE21" s="44"/>
      <c r="BF21" s="45"/>
      <c r="BG21" s="45"/>
      <c r="BH21" s="45"/>
      <c r="BI21" s="45"/>
      <c r="BJ21" s="48">
        <f t="shared" si="8"/>
        <v>0</v>
      </c>
      <c r="BK21" s="44"/>
      <c r="BL21" s="45"/>
      <c r="BM21" s="45"/>
      <c r="BN21" s="45"/>
      <c r="BO21" s="45"/>
      <c r="BP21" s="48">
        <f t="shared" si="9"/>
        <v>0</v>
      </c>
      <c r="BQ21" s="44"/>
      <c r="BR21" s="45"/>
      <c r="BS21" s="45"/>
      <c r="BT21" s="45"/>
      <c r="BU21" s="45"/>
      <c r="BV21" s="48">
        <f t="shared" si="10"/>
        <v>0</v>
      </c>
      <c r="BW21" s="44"/>
      <c r="BX21" s="45"/>
      <c r="BY21" s="45"/>
      <c r="BZ21" s="45"/>
      <c r="CA21" s="45"/>
      <c r="CB21" s="48">
        <f t="shared" si="11"/>
        <v>0</v>
      </c>
      <c r="CC21" s="44"/>
      <c r="CD21" s="45"/>
      <c r="CE21" s="45"/>
      <c r="CF21" s="45"/>
      <c r="CG21" s="45"/>
      <c r="CH21" s="48">
        <f t="shared" si="12"/>
        <v>0</v>
      </c>
      <c r="CI21" s="44"/>
      <c r="CJ21" s="45"/>
      <c r="CK21" s="45"/>
      <c r="CL21" s="45"/>
      <c r="CM21" s="45"/>
      <c r="CN21" s="48">
        <f t="shared" si="13"/>
        <v>0</v>
      </c>
      <c r="CO21" s="44"/>
      <c r="CP21" s="45"/>
      <c r="CQ21" s="45"/>
      <c r="CR21" s="45"/>
      <c r="CS21" s="45"/>
      <c r="CT21" s="48">
        <f t="shared" si="14"/>
        <v>0</v>
      </c>
      <c r="CU21" s="44"/>
      <c r="CV21" s="45"/>
      <c r="CW21" s="45"/>
      <c r="CX21" s="45"/>
      <c r="CY21" s="45"/>
      <c r="CZ21" s="48">
        <f t="shared" si="15"/>
        <v>0</v>
      </c>
      <c r="DA21" s="44"/>
      <c r="DB21" s="45"/>
      <c r="DC21" s="45"/>
      <c r="DD21" s="45"/>
      <c r="DE21" s="45"/>
      <c r="DF21" s="48">
        <f t="shared" si="16"/>
        <v>0</v>
      </c>
      <c r="DG21" s="44"/>
      <c r="DH21" s="45"/>
      <c r="DI21" s="45"/>
      <c r="DJ21" s="45"/>
      <c r="DK21" s="45"/>
      <c r="DL21" s="48">
        <f t="shared" si="17"/>
        <v>0</v>
      </c>
      <c r="DM21" s="44"/>
      <c r="DN21" s="45"/>
      <c r="DO21" s="45"/>
      <c r="DP21" s="45"/>
      <c r="DQ21" s="45"/>
      <c r="DR21" s="47">
        <f t="shared" si="18"/>
        <v>0</v>
      </c>
      <c r="DS21" s="82">
        <f t="shared" si="19"/>
        <v>0</v>
      </c>
      <c r="DT21" s="136"/>
      <c r="DU21" s="137"/>
      <c r="DV21" s="137"/>
      <c r="DW21" s="137"/>
      <c r="DX21" s="137"/>
      <c r="DY21" s="84">
        <f t="shared" si="20"/>
        <v>0</v>
      </c>
      <c r="DZ21" s="138"/>
      <c r="EA21" s="137"/>
      <c r="EB21" s="137"/>
      <c r="EC21" s="137"/>
      <c r="ED21" s="137"/>
      <c r="EE21" s="84">
        <f t="shared" si="21"/>
        <v>0</v>
      </c>
      <c r="EF21" s="49">
        <f t="shared" si="22"/>
        <v>0</v>
      </c>
    </row>
    <row r="22" spans="1:136" s="39" customFormat="1" ht="15" customHeight="1" x14ac:dyDescent="0.35">
      <c r="A22" s="40"/>
      <c r="B22" s="40"/>
      <c r="C22" s="41"/>
      <c r="D22" s="41"/>
      <c r="E22" s="42"/>
      <c r="F22" s="42"/>
      <c r="G22" s="139" t="s">
        <v>47</v>
      </c>
      <c r="H22" s="43"/>
      <c r="I22" s="44"/>
      <c r="J22" s="45"/>
      <c r="K22" s="45"/>
      <c r="L22" s="45"/>
      <c r="M22" s="46"/>
      <c r="N22" s="47">
        <f t="shared" si="0"/>
        <v>0</v>
      </c>
      <c r="O22" s="44"/>
      <c r="P22" s="45"/>
      <c r="Q22" s="45"/>
      <c r="R22" s="45"/>
      <c r="S22" s="46"/>
      <c r="T22" s="48">
        <f t="shared" si="1"/>
        <v>0</v>
      </c>
      <c r="U22" s="44"/>
      <c r="V22" s="45"/>
      <c r="W22" s="45"/>
      <c r="X22" s="46"/>
      <c r="Y22" s="46"/>
      <c r="Z22" s="48">
        <f t="shared" si="2"/>
        <v>0</v>
      </c>
      <c r="AA22" s="44"/>
      <c r="AB22" s="45"/>
      <c r="AC22" s="45"/>
      <c r="AD22" s="45"/>
      <c r="AE22" s="45"/>
      <c r="AF22" s="48">
        <f t="shared" si="3"/>
        <v>0</v>
      </c>
      <c r="AG22" s="44"/>
      <c r="AH22" s="45"/>
      <c r="AI22" s="45"/>
      <c r="AJ22" s="45"/>
      <c r="AK22" s="45"/>
      <c r="AL22" s="48">
        <f t="shared" si="4"/>
        <v>0</v>
      </c>
      <c r="AM22" s="44"/>
      <c r="AN22" s="45"/>
      <c r="AO22" s="45"/>
      <c r="AP22" s="45"/>
      <c r="AQ22" s="45"/>
      <c r="AR22" s="48">
        <f t="shared" si="5"/>
        <v>0</v>
      </c>
      <c r="AS22" s="44"/>
      <c r="AT22" s="45"/>
      <c r="AU22" s="45"/>
      <c r="AV22" s="45"/>
      <c r="AW22" s="45"/>
      <c r="AX22" s="48">
        <f t="shared" si="6"/>
        <v>0</v>
      </c>
      <c r="AY22" s="44"/>
      <c r="AZ22" s="45"/>
      <c r="BA22" s="45"/>
      <c r="BB22" s="45"/>
      <c r="BC22" s="45"/>
      <c r="BD22" s="48">
        <f t="shared" si="7"/>
        <v>0</v>
      </c>
      <c r="BE22" s="44"/>
      <c r="BF22" s="45"/>
      <c r="BG22" s="45"/>
      <c r="BH22" s="45"/>
      <c r="BI22" s="45"/>
      <c r="BJ22" s="48">
        <f t="shared" si="8"/>
        <v>0</v>
      </c>
      <c r="BK22" s="44"/>
      <c r="BL22" s="45"/>
      <c r="BM22" s="45"/>
      <c r="BN22" s="45"/>
      <c r="BO22" s="45"/>
      <c r="BP22" s="48">
        <f t="shared" si="9"/>
        <v>0</v>
      </c>
      <c r="BQ22" s="44"/>
      <c r="BR22" s="45"/>
      <c r="BS22" s="45"/>
      <c r="BT22" s="45"/>
      <c r="BU22" s="45"/>
      <c r="BV22" s="48">
        <f t="shared" si="10"/>
        <v>0</v>
      </c>
      <c r="BW22" s="44"/>
      <c r="BX22" s="45"/>
      <c r="BY22" s="45"/>
      <c r="BZ22" s="45"/>
      <c r="CA22" s="45"/>
      <c r="CB22" s="48">
        <f t="shared" si="11"/>
        <v>0</v>
      </c>
      <c r="CC22" s="44"/>
      <c r="CD22" s="45"/>
      <c r="CE22" s="45"/>
      <c r="CF22" s="45"/>
      <c r="CG22" s="45"/>
      <c r="CH22" s="48">
        <f t="shared" si="12"/>
        <v>0</v>
      </c>
      <c r="CI22" s="44"/>
      <c r="CJ22" s="45"/>
      <c r="CK22" s="45"/>
      <c r="CL22" s="45"/>
      <c r="CM22" s="45"/>
      <c r="CN22" s="48">
        <f t="shared" si="13"/>
        <v>0</v>
      </c>
      <c r="CO22" s="44"/>
      <c r="CP22" s="45"/>
      <c r="CQ22" s="45"/>
      <c r="CR22" s="45"/>
      <c r="CS22" s="45"/>
      <c r="CT22" s="48">
        <f t="shared" si="14"/>
        <v>0</v>
      </c>
      <c r="CU22" s="44"/>
      <c r="CV22" s="45"/>
      <c r="CW22" s="45"/>
      <c r="CX22" s="45"/>
      <c r="CY22" s="45"/>
      <c r="CZ22" s="48">
        <f t="shared" si="15"/>
        <v>0</v>
      </c>
      <c r="DA22" s="44"/>
      <c r="DB22" s="45"/>
      <c r="DC22" s="45"/>
      <c r="DD22" s="45"/>
      <c r="DE22" s="45"/>
      <c r="DF22" s="48">
        <f t="shared" si="16"/>
        <v>0</v>
      </c>
      <c r="DG22" s="44"/>
      <c r="DH22" s="45"/>
      <c r="DI22" s="45"/>
      <c r="DJ22" s="45"/>
      <c r="DK22" s="45"/>
      <c r="DL22" s="48">
        <f t="shared" si="17"/>
        <v>0</v>
      </c>
      <c r="DM22" s="44"/>
      <c r="DN22" s="45"/>
      <c r="DO22" s="45"/>
      <c r="DP22" s="45"/>
      <c r="DQ22" s="45"/>
      <c r="DR22" s="47">
        <f t="shared" si="18"/>
        <v>0</v>
      </c>
      <c r="DS22" s="82">
        <f t="shared" si="19"/>
        <v>0</v>
      </c>
      <c r="DT22" s="136"/>
      <c r="DU22" s="137"/>
      <c r="DV22" s="137"/>
      <c r="DW22" s="137"/>
      <c r="DX22" s="137"/>
      <c r="DY22" s="84">
        <f t="shared" si="20"/>
        <v>0</v>
      </c>
      <c r="DZ22" s="138"/>
      <c r="EA22" s="137"/>
      <c r="EB22" s="137"/>
      <c r="EC22" s="137"/>
      <c r="ED22" s="137"/>
      <c r="EE22" s="84">
        <f t="shared" si="21"/>
        <v>0</v>
      </c>
      <c r="EF22" s="49">
        <f t="shared" si="22"/>
        <v>0</v>
      </c>
    </row>
    <row r="23" spans="1:136" s="39" customFormat="1" ht="15" customHeight="1" x14ac:dyDescent="0.35">
      <c r="A23" s="40"/>
      <c r="B23" s="40"/>
      <c r="C23" s="41"/>
      <c r="D23" s="41"/>
      <c r="E23" s="42"/>
      <c r="F23" s="42"/>
      <c r="G23" s="139" t="s">
        <v>47</v>
      </c>
      <c r="H23" s="43"/>
      <c r="I23" s="44"/>
      <c r="J23" s="45"/>
      <c r="K23" s="45"/>
      <c r="L23" s="45"/>
      <c r="M23" s="46"/>
      <c r="N23" s="47">
        <f t="shared" si="0"/>
        <v>0</v>
      </c>
      <c r="O23" s="44"/>
      <c r="P23" s="45"/>
      <c r="Q23" s="45"/>
      <c r="R23" s="45"/>
      <c r="S23" s="46"/>
      <c r="T23" s="48">
        <f t="shared" si="1"/>
        <v>0</v>
      </c>
      <c r="U23" s="44"/>
      <c r="V23" s="45"/>
      <c r="W23" s="45"/>
      <c r="X23" s="46"/>
      <c r="Y23" s="46"/>
      <c r="Z23" s="48">
        <f t="shared" si="2"/>
        <v>0</v>
      </c>
      <c r="AA23" s="44"/>
      <c r="AB23" s="45"/>
      <c r="AC23" s="45"/>
      <c r="AD23" s="45"/>
      <c r="AE23" s="45"/>
      <c r="AF23" s="48">
        <f t="shared" si="3"/>
        <v>0</v>
      </c>
      <c r="AG23" s="44"/>
      <c r="AH23" s="45"/>
      <c r="AI23" s="45"/>
      <c r="AJ23" s="45"/>
      <c r="AK23" s="45"/>
      <c r="AL23" s="48">
        <f t="shared" si="4"/>
        <v>0</v>
      </c>
      <c r="AM23" s="44"/>
      <c r="AN23" s="45"/>
      <c r="AO23" s="45"/>
      <c r="AP23" s="45"/>
      <c r="AQ23" s="45"/>
      <c r="AR23" s="48">
        <f t="shared" si="5"/>
        <v>0</v>
      </c>
      <c r="AS23" s="44"/>
      <c r="AT23" s="45"/>
      <c r="AU23" s="45"/>
      <c r="AV23" s="45"/>
      <c r="AW23" s="45"/>
      <c r="AX23" s="48">
        <f t="shared" si="6"/>
        <v>0</v>
      </c>
      <c r="AY23" s="44"/>
      <c r="AZ23" s="45"/>
      <c r="BA23" s="45"/>
      <c r="BB23" s="45"/>
      <c r="BC23" s="45"/>
      <c r="BD23" s="48">
        <f t="shared" si="7"/>
        <v>0</v>
      </c>
      <c r="BE23" s="44"/>
      <c r="BF23" s="45"/>
      <c r="BG23" s="45"/>
      <c r="BH23" s="45"/>
      <c r="BI23" s="45"/>
      <c r="BJ23" s="48">
        <f t="shared" si="8"/>
        <v>0</v>
      </c>
      <c r="BK23" s="44"/>
      <c r="BL23" s="45"/>
      <c r="BM23" s="45"/>
      <c r="BN23" s="45"/>
      <c r="BO23" s="45"/>
      <c r="BP23" s="48">
        <f t="shared" si="9"/>
        <v>0</v>
      </c>
      <c r="BQ23" s="44"/>
      <c r="BR23" s="45"/>
      <c r="BS23" s="45"/>
      <c r="BT23" s="45"/>
      <c r="BU23" s="45"/>
      <c r="BV23" s="48">
        <f t="shared" si="10"/>
        <v>0</v>
      </c>
      <c r="BW23" s="44"/>
      <c r="BX23" s="45"/>
      <c r="BY23" s="45"/>
      <c r="BZ23" s="45"/>
      <c r="CA23" s="45"/>
      <c r="CB23" s="48">
        <f t="shared" si="11"/>
        <v>0</v>
      </c>
      <c r="CC23" s="44"/>
      <c r="CD23" s="45"/>
      <c r="CE23" s="45"/>
      <c r="CF23" s="45"/>
      <c r="CG23" s="45"/>
      <c r="CH23" s="48">
        <f t="shared" si="12"/>
        <v>0</v>
      </c>
      <c r="CI23" s="44"/>
      <c r="CJ23" s="45"/>
      <c r="CK23" s="45"/>
      <c r="CL23" s="45"/>
      <c r="CM23" s="45"/>
      <c r="CN23" s="48">
        <f t="shared" si="13"/>
        <v>0</v>
      </c>
      <c r="CO23" s="44"/>
      <c r="CP23" s="45"/>
      <c r="CQ23" s="45"/>
      <c r="CR23" s="45"/>
      <c r="CS23" s="45"/>
      <c r="CT23" s="48">
        <f t="shared" si="14"/>
        <v>0</v>
      </c>
      <c r="CU23" s="44"/>
      <c r="CV23" s="45"/>
      <c r="CW23" s="45"/>
      <c r="CX23" s="45"/>
      <c r="CY23" s="45"/>
      <c r="CZ23" s="48">
        <f t="shared" si="15"/>
        <v>0</v>
      </c>
      <c r="DA23" s="44"/>
      <c r="DB23" s="45"/>
      <c r="DC23" s="45"/>
      <c r="DD23" s="45"/>
      <c r="DE23" s="45"/>
      <c r="DF23" s="48">
        <f t="shared" si="16"/>
        <v>0</v>
      </c>
      <c r="DG23" s="44"/>
      <c r="DH23" s="45"/>
      <c r="DI23" s="45"/>
      <c r="DJ23" s="45"/>
      <c r="DK23" s="45"/>
      <c r="DL23" s="48">
        <f t="shared" si="17"/>
        <v>0</v>
      </c>
      <c r="DM23" s="44"/>
      <c r="DN23" s="45"/>
      <c r="DO23" s="45"/>
      <c r="DP23" s="45"/>
      <c r="DQ23" s="45"/>
      <c r="DR23" s="47">
        <f t="shared" si="18"/>
        <v>0</v>
      </c>
      <c r="DS23" s="82">
        <f t="shared" si="19"/>
        <v>0</v>
      </c>
      <c r="DT23" s="136"/>
      <c r="DU23" s="137"/>
      <c r="DV23" s="137"/>
      <c r="DW23" s="137"/>
      <c r="DX23" s="137"/>
      <c r="DY23" s="84">
        <f t="shared" si="20"/>
        <v>0</v>
      </c>
      <c r="DZ23" s="138"/>
      <c r="EA23" s="137"/>
      <c r="EB23" s="137"/>
      <c r="EC23" s="137"/>
      <c r="ED23" s="137"/>
      <c r="EE23" s="84">
        <f t="shared" si="21"/>
        <v>0</v>
      </c>
      <c r="EF23" s="49">
        <f t="shared" si="22"/>
        <v>0</v>
      </c>
    </row>
    <row r="24" spans="1:136" s="39" customFormat="1" ht="15" customHeight="1" x14ac:dyDescent="0.35">
      <c r="A24" s="40"/>
      <c r="B24" s="40"/>
      <c r="C24" s="41"/>
      <c r="D24" s="41"/>
      <c r="E24" s="42"/>
      <c r="F24" s="42"/>
      <c r="G24" s="40" t="s">
        <v>209</v>
      </c>
      <c r="H24" s="43"/>
      <c r="I24" s="44"/>
      <c r="J24" s="45"/>
      <c r="K24" s="45"/>
      <c r="L24" s="45"/>
      <c r="M24" s="46"/>
      <c r="N24" s="47">
        <f t="shared" si="0"/>
        <v>0</v>
      </c>
      <c r="O24" s="44"/>
      <c r="P24" s="45"/>
      <c r="Q24" s="45"/>
      <c r="R24" s="45"/>
      <c r="S24" s="46"/>
      <c r="T24" s="48">
        <f t="shared" si="1"/>
        <v>0</v>
      </c>
      <c r="U24" s="44"/>
      <c r="V24" s="45"/>
      <c r="W24" s="45"/>
      <c r="X24" s="46"/>
      <c r="Y24" s="46"/>
      <c r="Z24" s="48">
        <f t="shared" si="2"/>
        <v>0</v>
      </c>
      <c r="AA24" s="44"/>
      <c r="AB24" s="45"/>
      <c r="AC24" s="45"/>
      <c r="AD24" s="45"/>
      <c r="AE24" s="45"/>
      <c r="AF24" s="48">
        <f t="shared" si="3"/>
        <v>0</v>
      </c>
      <c r="AG24" s="44"/>
      <c r="AH24" s="45"/>
      <c r="AI24" s="45"/>
      <c r="AJ24" s="45"/>
      <c r="AK24" s="45"/>
      <c r="AL24" s="48">
        <f t="shared" si="4"/>
        <v>0</v>
      </c>
      <c r="AM24" s="44"/>
      <c r="AN24" s="45"/>
      <c r="AO24" s="45"/>
      <c r="AP24" s="45"/>
      <c r="AQ24" s="45"/>
      <c r="AR24" s="48">
        <f t="shared" si="5"/>
        <v>0</v>
      </c>
      <c r="AS24" s="44"/>
      <c r="AT24" s="45"/>
      <c r="AU24" s="45"/>
      <c r="AV24" s="45"/>
      <c r="AW24" s="45"/>
      <c r="AX24" s="48">
        <f t="shared" si="6"/>
        <v>0</v>
      </c>
      <c r="AY24" s="44"/>
      <c r="AZ24" s="45"/>
      <c r="BA24" s="45"/>
      <c r="BB24" s="45"/>
      <c r="BC24" s="45"/>
      <c r="BD24" s="48">
        <f t="shared" si="7"/>
        <v>0</v>
      </c>
      <c r="BE24" s="44"/>
      <c r="BF24" s="45"/>
      <c r="BG24" s="45"/>
      <c r="BH24" s="45"/>
      <c r="BI24" s="45"/>
      <c r="BJ24" s="48">
        <f t="shared" si="8"/>
        <v>0</v>
      </c>
      <c r="BK24" s="44"/>
      <c r="BL24" s="45"/>
      <c r="BM24" s="45"/>
      <c r="BN24" s="45"/>
      <c r="BO24" s="45"/>
      <c r="BP24" s="48">
        <f t="shared" si="9"/>
        <v>0</v>
      </c>
      <c r="BQ24" s="44"/>
      <c r="BR24" s="45"/>
      <c r="BS24" s="45"/>
      <c r="BT24" s="45"/>
      <c r="BU24" s="45"/>
      <c r="BV24" s="48">
        <f t="shared" si="10"/>
        <v>0</v>
      </c>
      <c r="BW24" s="44"/>
      <c r="BX24" s="45"/>
      <c r="BY24" s="45"/>
      <c r="BZ24" s="45"/>
      <c r="CA24" s="45"/>
      <c r="CB24" s="48">
        <f t="shared" si="11"/>
        <v>0</v>
      </c>
      <c r="CC24" s="44"/>
      <c r="CD24" s="45"/>
      <c r="CE24" s="45"/>
      <c r="CF24" s="45"/>
      <c r="CG24" s="45"/>
      <c r="CH24" s="48">
        <f t="shared" si="12"/>
        <v>0</v>
      </c>
      <c r="CI24" s="44"/>
      <c r="CJ24" s="45"/>
      <c r="CK24" s="45"/>
      <c r="CL24" s="45"/>
      <c r="CM24" s="45"/>
      <c r="CN24" s="48">
        <f t="shared" si="13"/>
        <v>0</v>
      </c>
      <c r="CO24" s="44"/>
      <c r="CP24" s="45"/>
      <c r="CQ24" s="45"/>
      <c r="CR24" s="45"/>
      <c r="CS24" s="45"/>
      <c r="CT24" s="48">
        <f t="shared" si="14"/>
        <v>0</v>
      </c>
      <c r="CU24" s="44"/>
      <c r="CV24" s="45"/>
      <c r="CW24" s="45"/>
      <c r="CX24" s="45"/>
      <c r="CY24" s="45"/>
      <c r="CZ24" s="48">
        <f t="shared" si="15"/>
        <v>0</v>
      </c>
      <c r="DA24" s="44"/>
      <c r="DB24" s="45"/>
      <c r="DC24" s="45"/>
      <c r="DD24" s="45"/>
      <c r="DE24" s="45"/>
      <c r="DF24" s="48">
        <f t="shared" si="16"/>
        <v>0</v>
      </c>
      <c r="DG24" s="44"/>
      <c r="DH24" s="45"/>
      <c r="DI24" s="45"/>
      <c r="DJ24" s="45"/>
      <c r="DK24" s="45"/>
      <c r="DL24" s="48">
        <f t="shared" si="17"/>
        <v>0</v>
      </c>
      <c r="DM24" s="44"/>
      <c r="DN24" s="45"/>
      <c r="DO24" s="45"/>
      <c r="DP24" s="45"/>
      <c r="DQ24" s="45"/>
      <c r="DR24" s="47">
        <f t="shared" si="18"/>
        <v>0</v>
      </c>
      <c r="DS24" s="82">
        <f t="shared" si="19"/>
        <v>0</v>
      </c>
      <c r="DT24" s="136"/>
      <c r="DU24" s="137"/>
      <c r="DV24" s="137"/>
      <c r="DW24" s="137"/>
      <c r="DX24" s="137"/>
      <c r="DY24" s="84">
        <f t="shared" si="20"/>
        <v>0</v>
      </c>
      <c r="DZ24" s="138"/>
      <c r="EA24" s="137"/>
      <c r="EB24" s="137"/>
      <c r="EC24" s="137"/>
      <c r="ED24" s="137"/>
      <c r="EE24" s="84">
        <f t="shared" si="21"/>
        <v>0</v>
      </c>
      <c r="EF24" s="49">
        <f t="shared" si="22"/>
        <v>0</v>
      </c>
    </row>
    <row r="25" spans="1:136" s="39" customFormat="1" ht="15" customHeight="1" x14ac:dyDescent="0.35">
      <c r="A25" s="40"/>
      <c r="B25" s="40"/>
      <c r="C25" s="41"/>
      <c r="D25" s="41"/>
      <c r="E25" s="42"/>
      <c r="F25" s="42"/>
      <c r="G25" s="40" t="s">
        <v>35</v>
      </c>
      <c r="H25" s="43"/>
      <c r="I25" s="44"/>
      <c r="J25" s="45"/>
      <c r="K25" s="45"/>
      <c r="L25" s="45"/>
      <c r="M25" s="46"/>
      <c r="N25" s="47">
        <f t="shared" si="0"/>
        <v>0</v>
      </c>
      <c r="O25" s="44"/>
      <c r="P25" s="45"/>
      <c r="Q25" s="45"/>
      <c r="R25" s="45"/>
      <c r="S25" s="46"/>
      <c r="T25" s="48">
        <f t="shared" si="1"/>
        <v>0</v>
      </c>
      <c r="U25" s="44"/>
      <c r="V25" s="45"/>
      <c r="W25" s="45"/>
      <c r="X25" s="46"/>
      <c r="Y25" s="46"/>
      <c r="Z25" s="48">
        <f t="shared" si="2"/>
        <v>0</v>
      </c>
      <c r="AA25" s="44"/>
      <c r="AB25" s="45"/>
      <c r="AC25" s="45"/>
      <c r="AD25" s="45"/>
      <c r="AE25" s="45"/>
      <c r="AF25" s="48">
        <f t="shared" si="3"/>
        <v>0</v>
      </c>
      <c r="AG25" s="44"/>
      <c r="AH25" s="45"/>
      <c r="AI25" s="45"/>
      <c r="AJ25" s="45"/>
      <c r="AK25" s="45"/>
      <c r="AL25" s="48">
        <f t="shared" si="4"/>
        <v>0</v>
      </c>
      <c r="AM25" s="44"/>
      <c r="AN25" s="45"/>
      <c r="AO25" s="45"/>
      <c r="AP25" s="45"/>
      <c r="AQ25" s="45"/>
      <c r="AR25" s="48">
        <f t="shared" si="5"/>
        <v>0</v>
      </c>
      <c r="AS25" s="44"/>
      <c r="AT25" s="45"/>
      <c r="AU25" s="45"/>
      <c r="AV25" s="45"/>
      <c r="AW25" s="45"/>
      <c r="AX25" s="48">
        <f t="shared" si="6"/>
        <v>0</v>
      </c>
      <c r="AY25" s="44"/>
      <c r="AZ25" s="45"/>
      <c r="BA25" s="45"/>
      <c r="BB25" s="45"/>
      <c r="BC25" s="45"/>
      <c r="BD25" s="48">
        <f t="shared" si="7"/>
        <v>0</v>
      </c>
      <c r="BE25" s="44"/>
      <c r="BF25" s="45"/>
      <c r="BG25" s="45"/>
      <c r="BH25" s="45"/>
      <c r="BI25" s="45"/>
      <c r="BJ25" s="48">
        <f t="shared" si="8"/>
        <v>0</v>
      </c>
      <c r="BK25" s="44"/>
      <c r="BL25" s="45"/>
      <c r="BM25" s="45"/>
      <c r="BN25" s="45"/>
      <c r="BO25" s="45"/>
      <c r="BP25" s="48">
        <f t="shared" si="9"/>
        <v>0</v>
      </c>
      <c r="BQ25" s="44"/>
      <c r="BR25" s="45"/>
      <c r="BS25" s="45"/>
      <c r="BT25" s="45"/>
      <c r="BU25" s="45"/>
      <c r="BV25" s="48">
        <f t="shared" si="10"/>
        <v>0</v>
      </c>
      <c r="BW25" s="44"/>
      <c r="BX25" s="45"/>
      <c r="BY25" s="45"/>
      <c r="BZ25" s="45"/>
      <c r="CA25" s="45"/>
      <c r="CB25" s="48">
        <f t="shared" si="11"/>
        <v>0</v>
      </c>
      <c r="CC25" s="44"/>
      <c r="CD25" s="45"/>
      <c r="CE25" s="45"/>
      <c r="CF25" s="45"/>
      <c r="CG25" s="45"/>
      <c r="CH25" s="48">
        <f t="shared" si="12"/>
        <v>0</v>
      </c>
      <c r="CI25" s="44"/>
      <c r="CJ25" s="45"/>
      <c r="CK25" s="45"/>
      <c r="CL25" s="45"/>
      <c r="CM25" s="45"/>
      <c r="CN25" s="48">
        <f t="shared" si="13"/>
        <v>0</v>
      </c>
      <c r="CO25" s="44"/>
      <c r="CP25" s="45"/>
      <c r="CQ25" s="45"/>
      <c r="CR25" s="45"/>
      <c r="CS25" s="45"/>
      <c r="CT25" s="48">
        <f t="shared" si="14"/>
        <v>0</v>
      </c>
      <c r="CU25" s="44"/>
      <c r="CV25" s="45"/>
      <c r="CW25" s="45"/>
      <c r="CX25" s="45"/>
      <c r="CY25" s="45"/>
      <c r="CZ25" s="48">
        <f t="shared" si="15"/>
        <v>0</v>
      </c>
      <c r="DA25" s="44"/>
      <c r="DB25" s="45"/>
      <c r="DC25" s="45"/>
      <c r="DD25" s="45"/>
      <c r="DE25" s="45"/>
      <c r="DF25" s="48">
        <f t="shared" si="16"/>
        <v>0</v>
      </c>
      <c r="DG25" s="44"/>
      <c r="DH25" s="45"/>
      <c r="DI25" s="45"/>
      <c r="DJ25" s="45"/>
      <c r="DK25" s="45"/>
      <c r="DL25" s="48">
        <f t="shared" si="17"/>
        <v>0</v>
      </c>
      <c r="DM25" s="44"/>
      <c r="DN25" s="45"/>
      <c r="DO25" s="45"/>
      <c r="DP25" s="45"/>
      <c r="DQ25" s="45"/>
      <c r="DR25" s="47">
        <f t="shared" si="18"/>
        <v>0</v>
      </c>
      <c r="DS25" s="82">
        <f t="shared" si="19"/>
        <v>0</v>
      </c>
      <c r="DT25" s="136"/>
      <c r="DU25" s="137"/>
      <c r="DV25" s="137"/>
      <c r="DW25" s="137"/>
      <c r="DX25" s="137"/>
      <c r="DY25" s="84">
        <f t="shared" si="20"/>
        <v>0</v>
      </c>
      <c r="DZ25" s="138"/>
      <c r="EA25" s="137"/>
      <c r="EB25" s="137"/>
      <c r="EC25" s="137"/>
      <c r="ED25" s="137"/>
      <c r="EE25" s="84">
        <f t="shared" si="21"/>
        <v>0</v>
      </c>
      <c r="EF25" s="49">
        <f t="shared" si="22"/>
        <v>0</v>
      </c>
    </row>
    <row r="26" spans="1:136" s="39" customFormat="1" ht="15" customHeight="1" x14ac:dyDescent="0.35">
      <c r="A26" s="40"/>
      <c r="B26" s="40"/>
      <c r="C26" s="40"/>
      <c r="D26" s="51"/>
      <c r="E26" s="42"/>
      <c r="F26" s="42"/>
      <c r="G26" s="40" t="s">
        <v>58</v>
      </c>
      <c r="H26" s="43"/>
      <c r="I26" s="44"/>
      <c r="J26" s="45"/>
      <c r="K26" s="45"/>
      <c r="L26" s="45"/>
      <c r="M26" s="46"/>
      <c r="N26" s="47">
        <f t="shared" si="0"/>
        <v>0</v>
      </c>
      <c r="O26" s="44"/>
      <c r="P26" s="45"/>
      <c r="Q26" s="45"/>
      <c r="R26" s="45"/>
      <c r="S26" s="46"/>
      <c r="T26" s="48">
        <f t="shared" si="1"/>
        <v>0</v>
      </c>
      <c r="U26" s="44"/>
      <c r="V26" s="45"/>
      <c r="W26" s="45"/>
      <c r="X26" s="46"/>
      <c r="Y26" s="46"/>
      <c r="Z26" s="48">
        <f t="shared" si="2"/>
        <v>0</v>
      </c>
      <c r="AA26" s="44"/>
      <c r="AB26" s="45"/>
      <c r="AC26" s="45"/>
      <c r="AD26" s="45"/>
      <c r="AE26" s="45"/>
      <c r="AF26" s="48">
        <f t="shared" si="3"/>
        <v>0</v>
      </c>
      <c r="AG26" s="44"/>
      <c r="AH26" s="45"/>
      <c r="AI26" s="45"/>
      <c r="AJ26" s="45"/>
      <c r="AK26" s="45"/>
      <c r="AL26" s="48">
        <f t="shared" si="4"/>
        <v>0</v>
      </c>
      <c r="AM26" s="44"/>
      <c r="AN26" s="45"/>
      <c r="AO26" s="45"/>
      <c r="AP26" s="45"/>
      <c r="AQ26" s="45"/>
      <c r="AR26" s="48">
        <f t="shared" si="5"/>
        <v>0</v>
      </c>
      <c r="AS26" s="44"/>
      <c r="AT26" s="45"/>
      <c r="AU26" s="45"/>
      <c r="AV26" s="45"/>
      <c r="AW26" s="45"/>
      <c r="AX26" s="48">
        <f t="shared" si="6"/>
        <v>0</v>
      </c>
      <c r="AY26" s="44"/>
      <c r="AZ26" s="45"/>
      <c r="BA26" s="45"/>
      <c r="BB26" s="45"/>
      <c r="BC26" s="45"/>
      <c r="BD26" s="48">
        <f t="shared" si="7"/>
        <v>0</v>
      </c>
      <c r="BE26" s="44"/>
      <c r="BF26" s="45"/>
      <c r="BG26" s="45"/>
      <c r="BH26" s="45"/>
      <c r="BI26" s="45"/>
      <c r="BJ26" s="48">
        <f t="shared" si="8"/>
        <v>0</v>
      </c>
      <c r="BK26" s="44"/>
      <c r="BL26" s="45"/>
      <c r="BM26" s="45"/>
      <c r="BN26" s="45"/>
      <c r="BO26" s="45"/>
      <c r="BP26" s="48">
        <f t="shared" si="9"/>
        <v>0</v>
      </c>
      <c r="BQ26" s="44"/>
      <c r="BR26" s="45"/>
      <c r="BS26" s="45"/>
      <c r="BT26" s="45"/>
      <c r="BU26" s="45"/>
      <c r="BV26" s="48">
        <f t="shared" si="10"/>
        <v>0</v>
      </c>
      <c r="BW26" s="44"/>
      <c r="BX26" s="45"/>
      <c r="BY26" s="45"/>
      <c r="BZ26" s="45"/>
      <c r="CA26" s="45"/>
      <c r="CB26" s="48">
        <f t="shared" si="11"/>
        <v>0</v>
      </c>
      <c r="CC26" s="44"/>
      <c r="CD26" s="45"/>
      <c r="CE26" s="45"/>
      <c r="CF26" s="45"/>
      <c r="CG26" s="45"/>
      <c r="CH26" s="48">
        <f t="shared" si="12"/>
        <v>0</v>
      </c>
      <c r="CI26" s="44"/>
      <c r="CJ26" s="45"/>
      <c r="CK26" s="45"/>
      <c r="CL26" s="45"/>
      <c r="CM26" s="45"/>
      <c r="CN26" s="48">
        <f t="shared" si="13"/>
        <v>0</v>
      </c>
      <c r="CO26" s="44"/>
      <c r="CP26" s="45"/>
      <c r="CQ26" s="45"/>
      <c r="CR26" s="45"/>
      <c r="CS26" s="45"/>
      <c r="CT26" s="48">
        <f t="shared" si="14"/>
        <v>0</v>
      </c>
      <c r="CU26" s="44"/>
      <c r="CV26" s="45"/>
      <c r="CW26" s="45"/>
      <c r="CX26" s="45"/>
      <c r="CY26" s="45"/>
      <c r="CZ26" s="48">
        <f t="shared" si="15"/>
        <v>0</v>
      </c>
      <c r="DA26" s="44"/>
      <c r="DB26" s="45"/>
      <c r="DC26" s="45"/>
      <c r="DD26" s="45"/>
      <c r="DE26" s="45"/>
      <c r="DF26" s="48">
        <f t="shared" si="16"/>
        <v>0</v>
      </c>
      <c r="DG26" s="44"/>
      <c r="DH26" s="45"/>
      <c r="DI26" s="45"/>
      <c r="DJ26" s="45"/>
      <c r="DK26" s="45"/>
      <c r="DL26" s="48">
        <f t="shared" si="17"/>
        <v>0</v>
      </c>
      <c r="DM26" s="44"/>
      <c r="DN26" s="45"/>
      <c r="DO26" s="45"/>
      <c r="DP26" s="45"/>
      <c r="DQ26" s="45"/>
      <c r="DR26" s="47">
        <f t="shared" si="18"/>
        <v>0</v>
      </c>
      <c r="DS26" s="82">
        <f t="shared" si="19"/>
        <v>0</v>
      </c>
      <c r="DT26" s="136"/>
      <c r="DU26" s="137"/>
      <c r="DV26" s="137"/>
      <c r="DW26" s="137"/>
      <c r="DX26" s="137"/>
      <c r="DY26" s="84">
        <f t="shared" si="20"/>
        <v>0</v>
      </c>
      <c r="DZ26" s="138"/>
      <c r="EA26" s="137"/>
      <c r="EB26" s="137"/>
      <c r="EC26" s="137"/>
      <c r="ED26" s="137"/>
      <c r="EE26" s="84">
        <f t="shared" si="21"/>
        <v>0</v>
      </c>
      <c r="EF26" s="49">
        <f t="shared" si="22"/>
        <v>0</v>
      </c>
    </row>
    <row r="27" spans="1:136" s="39" customFormat="1" ht="15" customHeight="1" x14ac:dyDescent="0.35">
      <c r="A27" s="40"/>
      <c r="B27" s="40"/>
      <c r="C27" s="40"/>
      <c r="D27" s="51"/>
      <c r="E27" s="42"/>
      <c r="F27" s="42"/>
      <c r="G27" s="40" t="s">
        <v>58</v>
      </c>
      <c r="H27" s="43"/>
      <c r="I27" s="44"/>
      <c r="J27" s="45"/>
      <c r="K27" s="45"/>
      <c r="L27" s="45"/>
      <c r="M27" s="46"/>
      <c r="N27" s="47">
        <f t="shared" ref="N27:N29" si="23">SUM(I27:M27)</f>
        <v>0</v>
      </c>
      <c r="O27" s="44"/>
      <c r="P27" s="45"/>
      <c r="Q27" s="45"/>
      <c r="R27" s="45"/>
      <c r="S27" s="46"/>
      <c r="T27" s="48">
        <f t="shared" ref="T27:T29" si="24">SUM(O27:S27)</f>
        <v>0</v>
      </c>
      <c r="U27" s="44"/>
      <c r="V27" s="45"/>
      <c r="W27" s="45"/>
      <c r="X27" s="46"/>
      <c r="Y27" s="46"/>
      <c r="Z27" s="48">
        <f t="shared" ref="Z27:Z29" si="25">SUM(U27:Y27)</f>
        <v>0</v>
      </c>
      <c r="AA27" s="44"/>
      <c r="AB27" s="45"/>
      <c r="AC27" s="45"/>
      <c r="AD27" s="45"/>
      <c r="AE27" s="45"/>
      <c r="AF27" s="48">
        <f t="shared" ref="AF27:AF29" si="26">SUM(AA27:AE27)</f>
        <v>0</v>
      </c>
      <c r="AG27" s="44"/>
      <c r="AH27" s="45"/>
      <c r="AI27" s="45"/>
      <c r="AJ27" s="45"/>
      <c r="AK27" s="45"/>
      <c r="AL27" s="48">
        <f t="shared" ref="AL27:AL29" si="27">SUM(AG27:AK27)</f>
        <v>0</v>
      </c>
      <c r="AM27" s="44"/>
      <c r="AN27" s="45"/>
      <c r="AO27" s="45"/>
      <c r="AP27" s="45"/>
      <c r="AQ27" s="45"/>
      <c r="AR27" s="48">
        <f t="shared" ref="AR27:AR29" si="28">SUM(AM27:AQ27)</f>
        <v>0</v>
      </c>
      <c r="AS27" s="44"/>
      <c r="AT27" s="45"/>
      <c r="AU27" s="45"/>
      <c r="AV27" s="45"/>
      <c r="AW27" s="45"/>
      <c r="AX27" s="48">
        <f t="shared" ref="AX27:AX29" si="29">SUM(AS27:AW27)</f>
        <v>0</v>
      </c>
      <c r="AY27" s="44"/>
      <c r="AZ27" s="45"/>
      <c r="BA27" s="45"/>
      <c r="BB27" s="45"/>
      <c r="BC27" s="45"/>
      <c r="BD27" s="48">
        <f t="shared" ref="BD27:BD29" si="30">SUM(AY27:BC27)</f>
        <v>0</v>
      </c>
      <c r="BE27" s="44"/>
      <c r="BF27" s="45"/>
      <c r="BG27" s="45"/>
      <c r="BH27" s="45"/>
      <c r="BI27" s="45"/>
      <c r="BJ27" s="48">
        <f t="shared" ref="BJ27:BJ29" si="31">SUM(BE27:BI27)</f>
        <v>0</v>
      </c>
      <c r="BK27" s="44"/>
      <c r="BL27" s="45"/>
      <c r="BM27" s="45"/>
      <c r="BN27" s="45"/>
      <c r="BO27" s="45"/>
      <c r="BP27" s="48">
        <f t="shared" ref="BP27:BP29" si="32">SUM(BK27:BO27)</f>
        <v>0</v>
      </c>
      <c r="BQ27" s="44"/>
      <c r="BR27" s="45"/>
      <c r="BS27" s="45"/>
      <c r="BT27" s="45"/>
      <c r="BU27" s="45"/>
      <c r="BV27" s="48">
        <f t="shared" ref="BV27:BV29" si="33">SUM(BQ27:BU27)</f>
        <v>0</v>
      </c>
      <c r="BW27" s="44"/>
      <c r="BX27" s="45"/>
      <c r="BY27" s="45"/>
      <c r="BZ27" s="45"/>
      <c r="CA27" s="45"/>
      <c r="CB27" s="48">
        <f t="shared" ref="CB27:CB29" si="34">SUM(BW27:CA27)</f>
        <v>0</v>
      </c>
      <c r="CC27" s="44"/>
      <c r="CD27" s="45"/>
      <c r="CE27" s="45"/>
      <c r="CF27" s="45"/>
      <c r="CG27" s="45"/>
      <c r="CH27" s="48">
        <f t="shared" ref="CH27:CH29" si="35">SUM(CC27:CG27)</f>
        <v>0</v>
      </c>
      <c r="CI27" s="44"/>
      <c r="CJ27" s="45"/>
      <c r="CK27" s="45"/>
      <c r="CL27" s="45"/>
      <c r="CM27" s="45"/>
      <c r="CN27" s="48">
        <f t="shared" ref="CN27:CN29" si="36">SUM(CI27:CM27)</f>
        <v>0</v>
      </c>
      <c r="CO27" s="44"/>
      <c r="CP27" s="45"/>
      <c r="CQ27" s="45"/>
      <c r="CR27" s="45"/>
      <c r="CS27" s="45"/>
      <c r="CT27" s="48">
        <f t="shared" ref="CT27:CT29" si="37">SUM(CO27:CS27)</f>
        <v>0</v>
      </c>
      <c r="CU27" s="44"/>
      <c r="CV27" s="45"/>
      <c r="CW27" s="45"/>
      <c r="CX27" s="45"/>
      <c r="CY27" s="45"/>
      <c r="CZ27" s="48">
        <f t="shared" ref="CZ27:CZ29" si="38">SUM(CU27:CY27)</f>
        <v>0</v>
      </c>
      <c r="DA27" s="44"/>
      <c r="DB27" s="45"/>
      <c r="DC27" s="45"/>
      <c r="DD27" s="45"/>
      <c r="DE27" s="45"/>
      <c r="DF27" s="48">
        <f t="shared" ref="DF27:DF29" si="39">SUM(DA27:DE27)</f>
        <v>0</v>
      </c>
      <c r="DG27" s="44"/>
      <c r="DH27" s="45"/>
      <c r="DI27" s="45"/>
      <c r="DJ27" s="45"/>
      <c r="DK27" s="45"/>
      <c r="DL27" s="48">
        <f t="shared" ref="DL27:DL29" si="40">SUM(DG27:DK27)</f>
        <v>0</v>
      </c>
      <c r="DM27" s="44"/>
      <c r="DN27" s="45"/>
      <c r="DO27" s="45"/>
      <c r="DP27" s="45"/>
      <c r="DQ27" s="45"/>
      <c r="DR27" s="47">
        <f t="shared" ref="DR27:DR29" si="41">SUM(DM27:DQ27)</f>
        <v>0</v>
      </c>
      <c r="DS27" s="82">
        <f t="shared" ref="DS27:DS29" si="42">SUM(DR27,DL27,DF27,CZ27,CT27,CN27,CH27,CB27,BV27,BP27,BJ27,BD27,AX27,AR27,AL27,AF27,Z27,T27,N27)</f>
        <v>0</v>
      </c>
      <c r="DT27" s="136"/>
      <c r="DU27" s="137"/>
      <c r="DV27" s="137"/>
      <c r="DW27" s="137"/>
      <c r="DX27" s="137"/>
      <c r="DY27" s="84">
        <f t="shared" ref="DY27:DY29" si="43">SUM(DT27:DX27)</f>
        <v>0</v>
      </c>
      <c r="DZ27" s="138"/>
      <c r="EA27" s="137"/>
      <c r="EB27" s="137"/>
      <c r="EC27" s="137"/>
      <c r="ED27" s="137"/>
      <c r="EE27" s="84">
        <f t="shared" ref="EE27:EE29" si="44">SUM(DZ27:ED27)</f>
        <v>0</v>
      </c>
      <c r="EF27" s="49">
        <f t="shared" ref="EF27:EF29" si="45">+BU27+BT27+BS27+BR27+BQ27+BO27+BN27+BM27+BL27+BK27+BI27+BH27+BG27+BF27+BE27+BC27+BB27+BA27+AZ27+AY27+AW27+AV27+AU27+AT27+AS27+AQ27+AP27+AO27+AN27+AM27+AK27+AJ27+AI27+AH27+AG27+AE27+AD27+AC27+AB27+AA27+Y27+X27+W27+V27+U27+S27+R27+Q27+P27+O27+M27+L27+K27+J27+I27+CB27+CH27+CN27+CT27+CZ27+DF27+DL27+DR27+DY27+EE27</f>
        <v>0</v>
      </c>
    </row>
    <row r="28" spans="1:136" s="39" customFormat="1" ht="15" customHeight="1" x14ac:dyDescent="0.35">
      <c r="A28" s="40"/>
      <c r="B28" s="40"/>
      <c r="C28" s="40"/>
      <c r="D28" s="51"/>
      <c r="E28" s="42"/>
      <c r="F28" s="42"/>
      <c r="G28" s="40" t="s">
        <v>58</v>
      </c>
      <c r="H28" s="43"/>
      <c r="I28" s="44"/>
      <c r="J28" s="45"/>
      <c r="K28" s="45"/>
      <c r="L28" s="45"/>
      <c r="M28" s="46"/>
      <c r="N28" s="47">
        <f t="shared" si="23"/>
        <v>0</v>
      </c>
      <c r="O28" s="44"/>
      <c r="P28" s="45"/>
      <c r="Q28" s="45"/>
      <c r="R28" s="45"/>
      <c r="S28" s="46"/>
      <c r="T28" s="48">
        <f t="shared" si="24"/>
        <v>0</v>
      </c>
      <c r="U28" s="44"/>
      <c r="V28" s="45"/>
      <c r="W28" s="45"/>
      <c r="X28" s="46"/>
      <c r="Y28" s="46"/>
      <c r="Z28" s="48">
        <f t="shared" si="25"/>
        <v>0</v>
      </c>
      <c r="AA28" s="44"/>
      <c r="AB28" s="45"/>
      <c r="AC28" s="45"/>
      <c r="AD28" s="45"/>
      <c r="AE28" s="45"/>
      <c r="AF28" s="48">
        <f t="shared" si="26"/>
        <v>0</v>
      </c>
      <c r="AG28" s="44"/>
      <c r="AH28" s="45"/>
      <c r="AI28" s="45"/>
      <c r="AJ28" s="45"/>
      <c r="AK28" s="45"/>
      <c r="AL28" s="48">
        <f t="shared" si="27"/>
        <v>0</v>
      </c>
      <c r="AM28" s="44"/>
      <c r="AN28" s="45"/>
      <c r="AO28" s="45"/>
      <c r="AP28" s="45"/>
      <c r="AQ28" s="45"/>
      <c r="AR28" s="48">
        <f t="shared" si="28"/>
        <v>0</v>
      </c>
      <c r="AS28" s="44"/>
      <c r="AT28" s="45"/>
      <c r="AU28" s="45"/>
      <c r="AV28" s="45"/>
      <c r="AW28" s="45"/>
      <c r="AX28" s="48">
        <f t="shared" si="29"/>
        <v>0</v>
      </c>
      <c r="AY28" s="44"/>
      <c r="AZ28" s="45"/>
      <c r="BA28" s="45"/>
      <c r="BB28" s="45"/>
      <c r="BC28" s="45"/>
      <c r="BD28" s="48">
        <f t="shared" si="30"/>
        <v>0</v>
      </c>
      <c r="BE28" s="44"/>
      <c r="BF28" s="45"/>
      <c r="BG28" s="45"/>
      <c r="BH28" s="45"/>
      <c r="BI28" s="45"/>
      <c r="BJ28" s="48">
        <f t="shared" si="31"/>
        <v>0</v>
      </c>
      <c r="BK28" s="44"/>
      <c r="BL28" s="45"/>
      <c r="BM28" s="45"/>
      <c r="BN28" s="45"/>
      <c r="BO28" s="45"/>
      <c r="BP28" s="48">
        <f t="shared" si="32"/>
        <v>0</v>
      </c>
      <c r="BQ28" s="44"/>
      <c r="BR28" s="45"/>
      <c r="BS28" s="45"/>
      <c r="BT28" s="45"/>
      <c r="BU28" s="45"/>
      <c r="BV28" s="48">
        <f t="shared" si="33"/>
        <v>0</v>
      </c>
      <c r="BW28" s="44"/>
      <c r="BX28" s="45"/>
      <c r="BY28" s="45"/>
      <c r="BZ28" s="45"/>
      <c r="CA28" s="45"/>
      <c r="CB28" s="48">
        <f t="shared" si="34"/>
        <v>0</v>
      </c>
      <c r="CC28" s="44"/>
      <c r="CD28" s="45"/>
      <c r="CE28" s="45"/>
      <c r="CF28" s="45"/>
      <c r="CG28" s="45"/>
      <c r="CH28" s="48">
        <f t="shared" si="35"/>
        <v>0</v>
      </c>
      <c r="CI28" s="44"/>
      <c r="CJ28" s="45"/>
      <c r="CK28" s="45"/>
      <c r="CL28" s="45"/>
      <c r="CM28" s="45"/>
      <c r="CN28" s="48">
        <f t="shared" si="36"/>
        <v>0</v>
      </c>
      <c r="CO28" s="44"/>
      <c r="CP28" s="45"/>
      <c r="CQ28" s="45"/>
      <c r="CR28" s="45"/>
      <c r="CS28" s="45"/>
      <c r="CT28" s="48">
        <f t="shared" si="37"/>
        <v>0</v>
      </c>
      <c r="CU28" s="44"/>
      <c r="CV28" s="45"/>
      <c r="CW28" s="45"/>
      <c r="CX28" s="45"/>
      <c r="CY28" s="45"/>
      <c r="CZ28" s="48">
        <f t="shared" si="38"/>
        <v>0</v>
      </c>
      <c r="DA28" s="44"/>
      <c r="DB28" s="45"/>
      <c r="DC28" s="45"/>
      <c r="DD28" s="45"/>
      <c r="DE28" s="45"/>
      <c r="DF28" s="48">
        <f t="shared" si="39"/>
        <v>0</v>
      </c>
      <c r="DG28" s="44"/>
      <c r="DH28" s="45"/>
      <c r="DI28" s="45"/>
      <c r="DJ28" s="45"/>
      <c r="DK28" s="45"/>
      <c r="DL28" s="48">
        <f t="shared" si="40"/>
        <v>0</v>
      </c>
      <c r="DM28" s="44"/>
      <c r="DN28" s="45"/>
      <c r="DO28" s="45"/>
      <c r="DP28" s="45"/>
      <c r="DQ28" s="45"/>
      <c r="DR28" s="47">
        <f t="shared" si="41"/>
        <v>0</v>
      </c>
      <c r="DS28" s="82">
        <f t="shared" si="42"/>
        <v>0</v>
      </c>
      <c r="DT28" s="136"/>
      <c r="DU28" s="137"/>
      <c r="DV28" s="137"/>
      <c r="DW28" s="137"/>
      <c r="DX28" s="137"/>
      <c r="DY28" s="84">
        <f t="shared" si="43"/>
        <v>0</v>
      </c>
      <c r="DZ28" s="138"/>
      <c r="EA28" s="137"/>
      <c r="EB28" s="137"/>
      <c r="EC28" s="137"/>
      <c r="ED28" s="137"/>
      <c r="EE28" s="84">
        <f t="shared" si="44"/>
        <v>0</v>
      </c>
      <c r="EF28" s="49">
        <f t="shared" si="45"/>
        <v>0</v>
      </c>
    </row>
    <row r="29" spans="1:136" s="39" customFormat="1" ht="15" customHeight="1" x14ac:dyDescent="0.35">
      <c r="A29" s="40"/>
      <c r="B29" s="40"/>
      <c r="C29" s="40"/>
      <c r="D29" s="51"/>
      <c r="E29" s="42"/>
      <c r="F29" s="42"/>
      <c r="G29" s="40" t="s">
        <v>58</v>
      </c>
      <c r="H29" s="43"/>
      <c r="I29" s="44"/>
      <c r="J29" s="45"/>
      <c r="K29" s="45"/>
      <c r="L29" s="45"/>
      <c r="M29" s="46"/>
      <c r="N29" s="47">
        <f t="shared" si="23"/>
        <v>0</v>
      </c>
      <c r="O29" s="44"/>
      <c r="P29" s="45"/>
      <c r="Q29" s="45"/>
      <c r="R29" s="45"/>
      <c r="S29" s="46"/>
      <c r="T29" s="48">
        <f t="shared" si="24"/>
        <v>0</v>
      </c>
      <c r="U29" s="44"/>
      <c r="V29" s="45"/>
      <c r="W29" s="45"/>
      <c r="X29" s="46"/>
      <c r="Y29" s="46"/>
      <c r="Z29" s="48">
        <f t="shared" si="25"/>
        <v>0</v>
      </c>
      <c r="AA29" s="44"/>
      <c r="AB29" s="45"/>
      <c r="AC29" s="45"/>
      <c r="AD29" s="45"/>
      <c r="AE29" s="45"/>
      <c r="AF29" s="48">
        <f t="shared" si="26"/>
        <v>0</v>
      </c>
      <c r="AG29" s="44"/>
      <c r="AH29" s="45"/>
      <c r="AI29" s="45"/>
      <c r="AJ29" s="45"/>
      <c r="AK29" s="45"/>
      <c r="AL29" s="48">
        <f t="shared" si="27"/>
        <v>0</v>
      </c>
      <c r="AM29" s="44"/>
      <c r="AN29" s="45"/>
      <c r="AO29" s="45"/>
      <c r="AP29" s="45"/>
      <c r="AQ29" s="45"/>
      <c r="AR29" s="48">
        <f t="shared" si="28"/>
        <v>0</v>
      </c>
      <c r="AS29" s="44"/>
      <c r="AT29" s="45"/>
      <c r="AU29" s="45"/>
      <c r="AV29" s="45"/>
      <c r="AW29" s="45"/>
      <c r="AX29" s="48">
        <f t="shared" si="29"/>
        <v>0</v>
      </c>
      <c r="AY29" s="44"/>
      <c r="AZ29" s="45"/>
      <c r="BA29" s="45"/>
      <c r="BB29" s="45"/>
      <c r="BC29" s="45"/>
      <c r="BD29" s="48">
        <f t="shared" si="30"/>
        <v>0</v>
      </c>
      <c r="BE29" s="44"/>
      <c r="BF29" s="45"/>
      <c r="BG29" s="45"/>
      <c r="BH29" s="45"/>
      <c r="BI29" s="45"/>
      <c r="BJ29" s="48">
        <f t="shared" si="31"/>
        <v>0</v>
      </c>
      <c r="BK29" s="44"/>
      <c r="BL29" s="45"/>
      <c r="BM29" s="45"/>
      <c r="BN29" s="45"/>
      <c r="BO29" s="45"/>
      <c r="BP29" s="48">
        <f t="shared" si="32"/>
        <v>0</v>
      </c>
      <c r="BQ29" s="44"/>
      <c r="BR29" s="45"/>
      <c r="BS29" s="45"/>
      <c r="BT29" s="45"/>
      <c r="BU29" s="45"/>
      <c r="BV29" s="48">
        <f t="shared" si="33"/>
        <v>0</v>
      </c>
      <c r="BW29" s="44"/>
      <c r="BX29" s="45"/>
      <c r="BY29" s="45"/>
      <c r="BZ29" s="45"/>
      <c r="CA29" s="45"/>
      <c r="CB29" s="48">
        <f t="shared" si="34"/>
        <v>0</v>
      </c>
      <c r="CC29" s="44"/>
      <c r="CD29" s="45"/>
      <c r="CE29" s="45"/>
      <c r="CF29" s="45"/>
      <c r="CG29" s="45"/>
      <c r="CH29" s="48">
        <f t="shared" si="35"/>
        <v>0</v>
      </c>
      <c r="CI29" s="44"/>
      <c r="CJ29" s="45"/>
      <c r="CK29" s="45"/>
      <c r="CL29" s="45"/>
      <c r="CM29" s="45"/>
      <c r="CN29" s="48">
        <f t="shared" si="36"/>
        <v>0</v>
      </c>
      <c r="CO29" s="44"/>
      <c r="CP29" s="45"/>
      <c r="CQ29" s="45"/>
      <c r="CR29" s="45"/>
      <c r="CS29" s="45"/>
      <c r="CT29" s="48">
        <f t="shared" si="37"/>
        <v>0</v>
      </c>
      <c r="CU29" s="44"/>
      <c r="CV29" s="45"/>
      <c r="CW29" s="45"/>
      <c r="CX29" s="45"/>
      <c r="CY29" s="45"/>
      <c r="CZ29" s="48">
        <f t="shared" si="38"/>
        <v>0</v>
      </c>
      <c r="DA29" s="44"/>
      <c r="DB29" s="45"/>
      <c r="DC29" s="45"/>
      <c r="DD29" s="45"/>
      <c r="DE29" s="45"/>
      <c r="DF29" s="48">
        <f t="shared" si="39"/>
        <v>0</v>
      </c>
      <c r="DG29" s="44"/>
      <c r="DH29" s="45"/>
      <c r="DI29" s="45"/>
      <c r="DJ29" s="45"/>
      <c r="DK29" s="45"/>
      <c r="DL29" s="48">
        <f t="shared" si="40"/>
        <v>0</v>
      </c>
      <c r="DM29" s="44"/>
      <c r="DN29" s="45"/>
      <c r="DO29" s="45"/>
      <c r="DP29" s="45"/>
      <c r="DQ29" s="45"/>
      <c r="DR29" s="47">
        <f t="shared" si="41"/>
        <v>0</v>
      </c>
      <c r="DS29" s="82">
        <f t="shared" si="42"/>
        <v>0</v>
      </c>
      <c r="DT29" s="136"/>
      <c r="DU29" s="137"/>
      <c r="DV29" s="137"/>
      <c r="DW29" s="137"/>
      <c r="DX29" s="137"/>
      <c r="DY29" s="84">
        <f t="shared" si="43"/>
        <v>0</v>
      </c>
      <c r="DZ29" s="138"/>
      <c r="EA29" s="137"/>
      <c r="EB29" s="137"/>
      <c r="EC29" s="137"/>
      <c r="ED29" s="137"/>
      <c r="EE29" s="84">
        <f t="shared" si="44"/>
        <v>0</v>
      </c>
      <c r="EF29" s="49">
        <f t="shared" si="45"/>
        <v>0</v>
      </c>
    </row>
    <row r="30" spans="1:136" s="39" customFormat="1" ht="15" customHeight="1" x14ac:dyDescent="0.35">
      <c r="A30" s="40"/>
      <c r="B30" s="40"/>
      <c r="C30" s="41"/>
      <c r="D30" s="41"/>
      <c r="E30" s="42"/>
      <c r="F30" s="42"/>
      <c r="G30" s="40" t="s">
        <v>11</v>
      </c>
      <c r="H30" s="43"/>
      <c r="I30" s="44"/>
      <c r="J30" s="45"/>
      <c r="K30" s="45"/>
      <c r="L30" s="45"/>
      <c r="M30" s="46"/>
      <c r="N30" s="47">
        <f t="shared" si="0"/>
        <v>0</v>
      </c>
      <c r="O30" s="44"/>
      <c r="P30" s="45"/>
      <c r="Q30" s="45"/>
      <c r="R30" s="45"/>
      <c r="S30" s="46"/>
      <c r="T30" s="48">
        <f t="shared" si="1"/>
        <v>0</v>
      </c>
      <c r="U30" s="44"/>
      <c r="V30" s="45"/>
      <c r="W30" s="45"/>
      <c r="X30" s="46"/>
      <c r="Y30" s="46"/>
      <c r="Z30" s="48">
        <f t="shared" si="2"/>
        <v>0</v>
      </c>
      <c r="AA30" s="44"/>
      <c r="AB30" s="45"/>
      <c r="AC30" s="45"/>
      <c r="AD30" s="45"/>
      <c r="AE30" s="45"/>
      <c r="AF30" s="48">
        <f t="shared" si="3"/>
        <v>0</v>
      </c>
      <c r="AG30" s="44"/>
      <c r="AH30" s="45"/>
      <c r="AI30" s="45"/>
      <c r="AJ30" s="45"/>
      <c r="AK30" s="45"/>
      <c r="AL30" s="48">
        <f t="shared" si="4"/>
        <v>0</v>
      </c>
      <c r="AM30" s="44"/>
      <c r="AN30" s="45"/>
      <c r="AO30" s="45"/>
      <c r="AP30" s="45"/>
      <c r="AQ30" s="45"/>
      <c r="AR30" s="48">
        <f t="shared" si="5"/>
        <v>0</v>
      </c>
      <c r="AS30" s="44"/>
      <c r="AT30" s="45"/>
      <c r="AU30" s="45"/>
      <c r="AV30" s="45"/>
      <c r="AW30" s="45"/>
      <c r="AX30" s="48">
        <f t="shared" si="6"/>
        <v>0</v>
      </c>
      <c r="AY30" s="44"/>
      <c r="AZ30" s="45"/>
      <c r="BA30" s="45"/>
      <c r="BB30" s="45"/>
      <c r="BC30" s="45"/>
      <c r="BD30" s="48">
        <f t="shared" si="7"/>
        <v>0</v>
      </c>
      <c r="BE30" s="44"/>
      <c r="BF30" s="45"/>
      <c r="BG30" s="132"/>
      <c r="BH30" s="45"/>
      <c r="BI30" s="45"/>
      <c r="BJ30" s="48">
        <f t="shared" si="8"/>
        <v>0</v>
      </c>
      <c r="BK30" s="44"/>
      <c r="BL30" s="45"/>
      <c r="BM30" s="45"/>
      <c r="BN30" s="45"/>
      <c r="BO30" s="45"/>
      <c r="BP30" s="48">
        <f t="shared" si="9"/>
        <v>0</v>
      </c>
      <c r="BQ30" s="44"/>
      <c r="BR30" s="45"/>
      <c r="BS30" s="45"/>
      <c r="BT30" s="45"/>
      <c r="BU30" s="45"/>
      <c r="BV30" s="48">
        <f t="shared" si="10"/>
        <v>0</v>
      </c>
      <c r="BW30" s="44"/>
      <c r="BX30" s="45"/>
      <c r="BY30" s="45"/>
      <c r="BZ30" s="45"/>
      <c r="CA30" s="45"/>
      <c r="CB30" s="48">
        <f t="shared" si="11"/>
        <v>0</v>
      </c>
      <c r="CC30" s="44"/>
      <c r="CD30" s="45"/>
      <c r="CE30" s="45"/>
      <c r="CF30" s="45"/>
      <c r="CG30" s="45"/>
      <c r="CH30" s="48">
        <f t="shared" si="12"/>
        <v>0</v>
      </c>
      <c r="CI30" s="44"/>
      <c r="CJ30" s="45"/>
      <c r="CK30" s="45"/>
      <c r="CL30" s="45"/>
      <c r="CM30" s="45"/>
      <c r="CN30" s="48">
        <f t="shared" si="13"/>
        <v>0</v>
      </c>
      <c r="CO30" s="44"/>
      <c r="CP30" s="45"/>
      <c r="CQ30" s="45"/>
      <c r="CR30" s="45"/>
      <c r="CS30" s="45"/>
      <c r="CT30" s="48">
        <f t="shared" si="14"/>
        <v>0</v>
      </c>
      <c r="CU30" s="44"/>
      <c r="CV30" s="45"/>
      <c r="CW30" s="45"/>
      <c r="CX30" s="45"/>
      <c r="CY30" s="45"/>
      <c r="CZ30" s="48">
        <f t="shared" si="15"/>
        <v>0</v>
      </c>
      <c r="DA30" s="44"/>
      <c r="DB30" s="45"/>
      <c r="DC30" s="45"/>
      <c r="DD30" s="45"/>
      <c r="DE30" s="45"/>
      <c r="DF30" s="48">
        <f t="shared" si="16"/>
        <v>0</v>
      </c>
      <c r="DG30" s="44"/>
      <c r="DH30" s="45"/>
      <c r="DI30" s="45"/>
      <c r="DJ30" s="45"/>
      <c r="DK30" s="45"/>
      <c r="DL30" s="48">
        <f t="shared" si="17"/>
        <v>0</v>
      </c>
      <c r="DM30" s="44"/>
      <c r="DN30" s="45"/>
      <c r="DO30" s="45"/>
      <c r="DP30" s="45"/>
      <c r="DQ30" s="45"/>
      <c r="DR30" s="47">
        <f t="shared" si="18"/>
        <v>0</v>
      </c>
      <c r="DS30" s="82">
        <f t="shared" si="19"/>
        <v>0</v>
      </c>
      <c r="DT30" s="136"/>
      <c r="DU30" s="137"/>
      <c r="DV30" s="137"/>
      <c r="DW30" s="137"/>
      <c r="DX30" s="137"/>
      <c r="DY30" s="84">
        <f t="shared" si="20"/>
        <v>0</v>
      </c>
      <c r="DZ30" s="138"/>
      <c r="EA30" s="137"/>
      <c r="EB30" s="137"/>
      <c r="EC30" s="137"/>
      <c r="ED30" s="137"/>
      <c r="EE30" s="84">
        <f t="shared" si="21"/>
        <v>0</v>
      </c>
      <c r="EF30" s="49">
        <f t="shared" si="22"/>
        <v>0</v>
      </c>
    </row>
    <row r="31" spans="1:136" s="39" customFormat="1" ht="15" customHeight="1" x14ac:dyDescent="0.35">
      <c r="A31" s="40"/>
      <c r="B31" s="40"/>
      <c r="C31" s="41"/>
      <c r="D31" s="41"/>
      <c r="E31" s="42"/>
      <c r="F31" s="42"/>
      <c r="G31" s="40" t="s">
        <v>133</v>
      </c>
      <c r="H31" s="43"/>
      <c r="I31" s="44"/>
      <c r="J31" s="45"/>
      <c r="K31" s="45"/>
      <c r="L31" s="45"/>
      <c r="M31" s="46"/>
      <c r="N31" s="47">
        <f t="shared" si="0"/>
        <v>0</v>
      </c>
      <c r="O31" s="44"/>
      <c r="P31" s="45"/>
      <c r="Q31" s="45"/>
      <c r="R31" s="45"/>
      <c r="S31" s="46"/>
      <c r="T31" s="48">
        <f t="shared" si="1"/>
        <v>0</v>
      </c>
      <c r="U31" s="44"/>
      <c r="V31" s="45"/>
      <c r="W31" s="45"/>
      <c r="X31" s="46"/>
      <c r="Y31" s="46"/>
      <c r="Z31" s="48">
        <f t="shared" si="2"/>
        <v>0</v>
      </c>
      <c r="AA31" s="44"/>
      <c r="AB31" s="45"/>
      <c r="AC31" s="45"/>
      <c r="AD31" s="45"/>
      <c r="AE31" s="45"/>
      <c r="AF31" s="48">
        <f t="shared" si="3"/>
        <v>0</v>
      </c>
      <c r="AG31" s="44"/>
      <c r="AH31" s="45"/>
      <c r="AI31" s="45"/>
      <c r="AJ31" s="45"/>
      <c r="AK31" s="45"/>
      <c r="AL31" s="48">
        <f t="shared" si="4"/>
        <v>0</v>
      </c>
      <c r="AM31" s="44"/>
      <c r="AN31" s="45"/>
      <c r="AO31" s="45"/>
      <c r="AP31" s="45"/>
      <c r="AQ31" s="45"/>
      <c r="AR31" s="48">
        <f t="shared" si="5"/>
        <v>0</v>
      </c>
      <c r="AS31" s="44"/>
      <c r="AT31" s="45"/>
      <c r="AU31" s="45"/>
      <c r="AV31" s="45"/>
      <c r="AW31" s="45"/>
      <c r="AX31" s="48">
        <f t="shared" si="6"/>
        <v>0</v>
      </c>
      <c r="AY31" s="44"/>
      <c r="AZ31" s="45"/>
      <c r="BA31" s="45"/>
      <c r="BB31" s="45"/>
      <c r="BC31" s="45"/>
      <c r="BD31" s="48">
        <f t="shared" si="7"/>
        <v>0</v>
      </c>
      <c r="BE31" s="44"/>
      <c r="BF31" s="45"/>
      <c r="BG31" s="45"/>
      <c r="BH31" s="45"/>
      <c r="BI31" s="45"/>
      <c r="BJ31" s="48">
        <f t="shared" si="8"/>
        <v>0</v>
      </c>
      <c r="BK31" s="44"/>
      <c r="BL31" s="45"/>
      <c r="BM31" s="45"/>
      <c r="BN31" s="45"/>
      <c r="BO31" s="45"/>
      <c r="BP31" s="48">
        <f t="shared" si="9"/>
        <v>0</v>
      </c>
      <c r="BQ31" s="44"/>
      <c r="BR31" s="45"/>
      <c r="BS31" s="45"/>
      <c r="BT31" s="45"/>
      <c r="BU31" s="45"/>
      <c r="BV31" s="48">
        <f t="shared" si="10"/>
        <v>0</v>
      </c>
      <c r="BW31" s="44"/>
      <c r="BX31" s="45"/>
      <c r="BY31" s="45"/>
      <c r="BZ31" s="45"/>
      <c r="CA31" s="45"/>
      <c r="CB31" s="48">
        <f t="shared" si="11"/>
        <v>0</v>
      </c>
      <c r="CC31" s="44"/>
      <c r="CD31" s="45"/>
      <c r="CE31" s="45"/>
      <c r="CF31" s="45"/>
      <c r="CG31" s="45"/>
      <c r="CH31" s="48">
        <f t="shared" si="12"/>
        <v>0</v>
      </c>
      <c r="CI31" s="44"/>
      <c r="CJ31" s="45"/>
      <c r="CK31" s="45"/>
      <c r="CL31" s="45"/>
      <c r="CM31" s="45"/>
      <c r="CN31" s="48">
        <f t="shared" si="13"/>
        <v>0</v>
      </c>
      <c r="CO31" s="44"/>
      <c r="CP31" s="45"/>
      <c r="CQ31" s="45"/>
      <c r="CR31" s="45"/>
      <c r="CS31" s="45"/>
      <c r="CT31" s="48">
        <f t="shared" si="14"/>
        <v>0</v>
      </c>
      <c r="CU31" s="44"/>
      <c r="CV31" s="45"/>
      <c r="CW31" s="45"/>
      <c r="CX31" s="45"/>
      <c r="CY31" s="45"/>
      <c r="CZ31" s="48">
        <f t="shared" si="15"/>
        <v>0</v>
      </c>
      <c r="DA31" s="44"/>
      <c r="DB31" s="45"/>
      <c r="DC31" s="45"/>
      <c r="DD31" s="45"/>
      <c r="DE31" s="45"/>
      <c r="DF31" s="48">
        <f t="shared" si="16"/>
        <v>0</v>
      </c>
      <c r="DG31" s="44"/>
      <c r="DH31" s="45"/>
      <c r="DI31" s="45"/>
      <c r="DJ31" s="45"/>
      <c r="DK31" s="45"/>
      <c r="DL31" s="48">
        <f t="shared" si="17"/>
        <v>0</v>
      </c>
      <c r="DM31" s="44"/>
      <c r="DN31" s="45"/>
      <c r="DO31" s="45"/>
      <c r="DP31" s="45"/>
      <c r="DQ31" s="45"/>
      <c r="DR31" s="47">
        <f t="shared" si="18"/>
        <v>0</v>
      </c>
      <c r="DS31" s="82">
        <f t="shared" si="19"/>
        <v>0</v>
      </c>
      <c r="DT31" s="136"/>
      <c r="DU31" s="137"/>
      <c r="DV31" s="137"/>
      <c r="DW31" s="137"/>
      <c r="DX31" s="137"/>
      <c r="DY31" s="84">
        <f t="shared" si="20"/>
        <v>0</v>
      </c>
      <c r="DZ31" s="138"/>
      <c r="EA31" s="137"/>
      <c r="EB31" s="137"/>
      <c r="EC31" s="137"/>
      <c r="ED31" s="137"/>
      <c r="EE31" s="84">
        <f t="shared" si="21"/>
        <v>0</v>
      </c>
      <c r="EF31" s="49">
        <f t="shared" si="22"/>
        <v>0</v>
      </c>
    </row>
    <row r="32" spans="1:136" s="39" customFormat="1" ht="15" customHeight="1" x14ac:dyDescent="0.35">
      <c r="A32" s="40"/>
      <c r="B32" s="40"/>
      <c r="C32" s="41"/>
      <c r="D32" s="41"/>
      <c r="E32" s="42"/>
      <c r="F32" s="42"/>
      <c r="G32" s="40" t="s">
        <v>210</v>
      </c>
      <c r="H32" s="43"/>
      <c r="I32" s="44"/>
      <c r="J32" s="45"/>
      <c r="K32" s="45"/>
      <c r="L32" s="45"/>
      <c r="M32" s="46"/>
      <c r="N32" s="47">
        <f t="shared" si="0"/>
        <v>0</v>
      </c>
      <c r="O32" s="44"/>
      <c r="P32" s="45"/>
      <c r="Q32" s="45"/>
      <c r="R32" s="45"/>
      <c r="S32" s="46"/>
      <c r="T32" s="48">
        <f t="shared" si="1"/>
        <v>0</v>
      </c>
      <c r="U32" s="44"/>
      <c r="V32" s="45"/>
      <c r="W32" s="45"/>
      <c r="X32" s="46"/>
      <c r="Y32" s="46"/>
      <c r="Z32" s="48">
        <f t="shared" si="2"/>
        <v>0</v>
      </c>
      <c r="AA32" s="44"/>
      <c r="AB32" s="45"/>
      <c r="AC32" s="45"/>
      <c r="AD32" s="45"/>
      <c r="AE32" s="45"/>
      <c r="AF32" s="48">
        <f t="shared" si="3"/>
        <v>0</v>
      </c>
      <c r="AG32" s="44"/>
      <c r="AH32" s="46"/>
      <c r="AI32" s="127"/>
      <c r="AJ32" s="128"/>
      <c r="AK32" s="45"/>
      <c r="AL32" s="48">
        <f t="shared" si="4"/>
        <v>0</v>
      </c>
      <c r="AM32" s="44"/>
      <c r="AN32" s="45"/>
      <c r="AO32" s="45"/>
      <c r="AP32" s="45"/>
      <c r="AQ32" s="45"/>
      <c r="AR32" s="48">
        <f t="shared" si="5"/>
        <v>0</v>
      </c>
      <c r="AS32" s="44"/>
      <c r="AT32" s="45"/>
      <c r="AU32" s="45"/>
      <c r="AV32" s="45"/>
      <c r="AW32" s="45"/>
      <c r="AX32" s="48">
        <f t="shared" si="6"/>
        <v>0</v>
      </c>
      <c r="AY32" s="44"/>
      <c r="AZ32" s="45"/>
      <c r="BA32" s="45"/>
      <c r="BB32" s="45"/>
      <c r="BC32" s="45"/>
      <c r="BD32" s="48">
        <f t="shared" si="7"/>
        <v>0</v>
      </c>
      <c r="BE32" s="44"/>
      <c r="BF32" s="45"/>
      <c r="BG32" s="45"/>
      <c r="BH32" s="45"/>
      <c r="BI32" s="45"/>
      <c r="BJ32" s="48">
        <f t="shared" si="8"/>
        <v>0</v>
      </c>
      <c r="BK32" s="44"/>
      <c r="BL32" s="45"/>
      <c r="BM32" s="45"/>
      <c r="BN32" s="45"/>
      <c r="BO32" s="45"/>
      <c r="BP32" s="48">
        <f t="shared" si="9"/>
        <v>0</v>
      </c>
      <c r="BQ32" s="44"/>
      <c r="BR32" s="45"/>
      <c r="BS32" s="45"/>
      <c r="BT32" s="45"/>
      <c r="BU32" s="45"/>
      <c r="BV32" s="48">
        <f t="shared" si="10"/>
        <v>0</v>
      </c>
      <c r="BW32" s="44"/>
      <c r="BX32" s="45"/>
      <c r="BY32" s="45"/>
      <c r="BZ32" s="45"/>
      <c r="CA32" s="45"/>
      <c r="CB32" s="48">
        <f t="shared" si="11"/>
        <v>0</v>
      </c>
      <c r="CC32" s="44"/>
      <c r="CD32" s="45"/>
      <c r="CE32" s="45"/>
      <c r="CF32" s="45"/>
      <c r="CG32" s="45"/>
      <c r="CH32" s="48">
        <f t="shared" si="12"/>
        <v>0</v>
      </c>
      <c r="CI32" s="44"/>
      <c r="CJ32" s="45"/>
      <c r="CK32" s="45"/>
      <c r="CL32" s="45"/>
      <c r="CM32" s="45"/>
      <c r="CN32" s="48">
        <f t="shared" si="13"/>
        <v>0</v>
      </c>
      <c r="CO32" s="44"/>
      <c r="CP32" s="45"/>
      <c r="CQ32" s="45"/>
      <c r="CR32" s="45"/>
      <c r="CS32" s="45"/>
      <c r="CT32" s="48">
        <f t="shared" si="14"/>
        <v>0</v>
      </c>
      <c r="CU32" s="44"/>
      <c r="CV32" s="45"/>
      <c r="CW32" s="45"/>
      <c r="CX32" s="45"/>
      <c r="CY32" s="45"/>
      <c r="CZ32" s="48">
        <f t="shared" si="15"/>
        <v>0</v>
      </c>
      <c r="DA32" s="44"/>
      <c r="DB32" s="45"/>
      <c r="DC32" s="45"/>
      <c r="DD32" s="45"/>
      <c r="DE32" s="45"/>
      <c r="DF32" s="48">
        <f t="shared" si="16"/>
        <v>0</v>
      </c>
      <c r="DG32" s="44"/>
      <c r="DH32" s="45"/>
      <c r="DI32" s="45"/>
      <c r="DJ32" s="45"/>
      <c r="DK32" s="45"/>
      <c r="DL32" s="48">
        <f t="shared" si="17"/>
        <v>0</v>
      </c>
      <c r="DM32" s="44"/>
      <c r="DN32" s="45"/>
      <c r="DO32" s="45"/>
      <c r="DP32" s="45"/>
      <c r="DQ32" s="45"/>
      <c r="DR32" s="47">
        <f t="shared" si="18"/>
        <v>0</v>
      </c>
      <c r="DS32" s="82">
        <f t="shared" si="19"/>
        <v>0</v>
      </c>
      <c r="DT32" s="136"/>
      <c r="DU32" s="137"/>
      <c r="DV32" s="137"/>
      <c r="DW32" s="137"/>
      <c r="DX32" s="137"/>
      <c r="DY32" s="84">
        <f t="shared" si="20"/>
        <v>0</v>
      </c>
      <c r="DZ32" s="138"/>
      <c r="EA32" s="137"/>
      <c r="EB32" s="137"/>
      <c r="EC32" s="137"/>
      <c r="ED32" s="137"/>
      <c r="EE32" s="84">
        <f t="shared" si="21"/>
        <v>0</v>
      </c>
      <c r="EF32" s="49">
        <f t="shared" si="22"/>
        <v>0</v>
      </c>
    </row>
    <row r="33" spans="1:137" s="39" customFormat="1" ht="15" customHeight="1" x14ac:dyDescent="0.35">
      <c r="A33" s="40"/>
      <c r="B33" s="40"/>
      <c r="C33" s="41"/>
      <c r="D33" s="41"/>
      <c r="E33" s="42"/>
      <c r="F33" s="42"/>
      <c r="G33" s="40" t="s">
        <v>211</v>
      </c>
      <c r="H33" s="43"/>
      <c r="I33" s="44"/>
      <c r="J33" s="45"/>
      <c r="K33" s="45"/>
      <c r="L33" s="45"/>
      <c r="M33" s="46"/>
      <c r="N33" s="47">
        <f t="shared" si="0"/>
        <v>0</v>
      </c>
      <c r="O33" s="44"/>
      <c r="P33" s="45"/>
      <c r="Q33" s="45"/>
      <c r="R33" s="45"/>
      <c r="S33" s="46"/>
      <c r="T33" s="48">
        <f t="shared" si="1"/>
        <v>0</v>
      </c>
      <c r="U33" s="44"/>
      <c r="V33" s="45"/>
      <c r="W33" s="45"/>
      <c r="X33" s="46"/>
      <c r="Y33" s="46"/>
      <c r="Z33" s="48">
        <f t="shared" si="2"/>
        <v>0</v>
      </c>
      <c r="AA33" s="44"/>
      <c r="AB33" s="45"/>
      <c r="AC33" s="45"/>
      <c r="AD33" s="45"/>
      <c r="AE33" s="45"/>
      <c r="AF33" s="48">
        <f t="shared" si="3"/>
        <v>0</v>
      </c>
      <c r="AG33" s="44"/>
      <c r="AH33" s="45"/>
      <c r="AI33" s="45"/>
      <c r="AJ33" s="45"/>
      <c r="AK33" s="45"/>
      <c r="AL33" s="48">
        <f t="shared" si="4"/>
        <v>0</v>
      </c>
      <c r="AM33" s="44"/>
      <c r="AN33" s="45"/>
      <c r="AO33" s="45"/>
      <c r="AP33" s="45"/>
      <c r="AQ33" s="45"/>
      <c r="AR33" s="48">
        <f t="shared" si="5"/>
        <v>0</v>
      </c>
      <c r="AS33" s="44"/>
      <c r="AT33" s="45"/>
      <c r="AU33" s="45"/>
      <c r="AV33" s="45"/>
      <c r="AW33" s="45"/>
      <c r="AX33" s="48">
        <f t="shared" si="6"/>
        <v>0</v>
      </c>
      <c r="AY33" s="44"/>
      <c r="AZ33" s="45"/>
      <c r="BA33" s="45"/>
      <c r="BB33" s="45"/>
      <c r="BC33" s="45"/>
      <c r="BD33" s="48">
        <f t="shared" si="7"/>
        <v>0</v>
      </c>
      <c r="BE33" s="44"/>
      <c r="BF33" s="45"/>
      <c r="BG33" s="45"/>
      <c r="BH33" s="45"/>
      <c r="BI33" s="45"/>
      <c r="BJ33" s="48">
        <f t="shared" si="8"/>
        <v>0</v>
      </c>
      <c r="BK33" s="44"/>
      <c r="BL33" s="45"/>
      <c r="BM33" s="45"/>
      <c r="BN33" s="45"/>
      <c r="BO33" s="45"/>
      <c r="BP33" s="48">
        <f t="shared" si="9"/>
        <v>0</v>
      </c>
      <c r="BQ33" s="44"/>
      <c r="BR33" s="45"/>
      <c r="BS33" s="45"/>
      <c r="BT33" s="45"/>
      <c r="BU33" s="45"/>
      <c r="BV33" s="48">
        <f t="shared" si="10"/>
        <v>0</v>
      </c>
      <c r="BW33" s="44"/>
      <c r="BX33" s="45"/>
      <c r="BY33" s="45"/>
      <c r="BZ33" s="45"/>
      <c r="CA33" s="45"/>
      <c r="CB33" s="48">
        <f t="shared" si="11"/>
        <v>0</v>
      </c>
      <c r="CC33" s="44"/>
      <c r="CD33" s="45"/>
      <c r="CE33" s="45"/>
      <c r="CF33" s="45"/>
      <c r="CG33" s="45"/>
      <c r="CH33" s="48">
        <f t="shared" si="12"/>
        <v>0</v>
      </c>
      <c r="CI33" s="44"/>
      <c r="CJ33" s="45"/>
      <c r="CK33" s="45"/>
      <c r="CL33" s="45"/>
      <c r="CM33" s="45"/>
      <c r="CN33" s="48">
        <f t="shared" si="13"/>
        <v>0</v>
      </c>
      <c r="CO33" s="44"/>
      <c r="CP33" s="45"/>
      <c r="CQ33" s="45"/>
      <c r="CR33" s="45"/>
      <c r="CS33" s="45"/>
      <c r="CT33" s="48">
        <f t="shared" si="14"/>
        <v>0</v>
      </c>
      <c r="CU33" s="44"/>
      <c r="CV33" s="45"/>
      <c r="CW33" s="45"/>
      <c r="CX33" s="45"/>
      <c r="CY33" s="45"/>
      <c r="CZ33" s="48">
        <f t="shared" si="15"/>
        <v>0</v>
      </c>
      <c r="DA33" s="44"/>
      <c r="DB33" s="45"/>
      <c r="DC33" s="45"/>
      <c r="DD33" s="45"/>
      <c r="DE33" s="45"/>
      <c r="DF33" s="48">
        <f t="shared" si="16"/>
        <v>0</v>
      </c>
      <c r="DG33" s="44"/>
      <c r="DH33" s="45"/>
      <c r="DI33" s="45"/>
      <c r="DJ33" s="45"/>
      <c r="DK33" s="45"/>
      <c r="DL33" s="48">
        <f t="shared" si="17"/>
        <v>0</v>
      </c>
      <c r="DM33" s="44"/>
      <c r="DN33" s="45"/>
      <c r="DO33" s="45"/>
      <c r="DP33" s="45"/>
      <c r="DQ33" s="45"/>
      <c r="DR33" s="47">
        <f t="shared" si="18"/>
        <v>0</v>
      </c>
      <c r="DS33" s="82">
        <f t="shared" si="19"/>
        <v>0</v>
      </c>
      <c r="DT33" s="136"/>
      <c r="DU33" s="137"/>
      <c r="DV33" s="137"/>
      <c r="DW33" s="137"/>
      <c r="DX33" s="137"/>
      <c r="DY33" s="84">
        <f t="shared" si="20"/>
        <v>0</v>
      </c>
      <c r="DZ33" s="138"/>
      <c r="EA33" s="137"/>
      <c r="EB33" s="137"/>
      <c r="EC33" s="137"/>
      <c r="ED33" s="137"/>
      <c r="EE33" s="84">
        <f t="shared" si="21"/>
        <v>0</v>
      </c>
      <c r="EF33" s="49">
        <f t="shared" si="22"/>
        <v>0</v>
      </c>
    </row>
    <row r="34" spans="1:137" s="39" customFormat="1" ht="15" customHeight="1" x14ac:dyDescent="0.35">
      <c r="A34" s="40"/>
      <c r="B34" s="40"/>
      <c r="C34" s="41"/>
      <c r="D34" s="41"/>
      <c r="E34" s="42"/>
      <c r="F34" s="42"/>
      <c r="G34" s="40" t="s">
        <v>211</v>
      </c>
      <c r="H34" s="43"/>
      <c r="I34" s="44"/>
      <c r="J34" s="45"/>
      <c r="K34" s="45"/>
      <c r="L34" s="45"/>
      <c r="M34" s="46"/>
      <c r="N34" s="47">
        <f t="shared" ref="N34:N35" si="46">SUM(I34:M34)</f>
        <v>0</v>
      </c>
      <c r="O34" s="44"/>
      <c r="P34" s="45"/>
      <c r="Q34" s="45"/>
      <c r="R34" s="45"/>
      <c r="S34" s="46"/>
      <c r="T34" s="48">
        <f t="shared" ref="T34:T35" si="47">SUM(O34:S34)</f>
        <v>0</v>
      </c>
      <c r="U34" s="44"/>
      <c r="V34" s="45"/>
      <c r="W34" s="45"/>
      <c r="X34" s="46"/>
      <c r="Y34" s="46"/>
      <c r="Z34" s="48">
        <f t="shared" ref="Z34:Z35" si="48">SUM(U34:Y34)</f>
        <v>0</v>
      </c>
      <c r="AA34" s="44"/>
      <c r="AB34" s="45"/>
      <c r="AC34" s="45"/>
      <c r="AD34" s="45"/>
      <c r="AE34" s="45"/>
      <c r="AF34" s="48">
        <f t="shared" ref="AF34:AF35" si="49">SUM(AA34:AE34)</f>
        <v>0</v>
      </c>
      <c r="AG34" s="44"/>
      <c r="AH34" s="45"/>
      <c r="AI34" s="45"/>
      <c r="AJ34" s="45"/>
      <c r="AK34" s="45"/>
      <c r="AL34" s="48">
        <f t="shared" ref="AL34:AL35" si="50">SUM(AG34:AK34)</f>
        <v>0</v>
      </c>
      <c r="AM34" s="44"/>
      <c r="AN34" s="45"/>
      <c r="AO34" s="45"/>
      <c r="AP34" s="45"/>
      <c r="AQ34" s="45"/>
      <c r="AR34" s="48">
        <f t="shared" ref="AR34:AR35" si="51">SUM(AM34:AQ34)</f>
        <v>0</v>
      </c>
      <c r="AS34" s="44"/>
      <c r="AT34" s="45"/>
      <c r="AU34" s="45"/>
      <c r="AV34" s="45"/>
      <c r="AW34" s="45"/>
      <c r="AX34" s="48">
        <f t="shared" ref="AX34:AX35" si="52">SUM(AS34:AW34)</f>
        <v>0</v>
      </c>
      <c r="AY34" s="44"/>
      <c r="AZ34" s="45"/>
      <c r="BA34" s="45"/>
      <c r="BB34" s="45"/>
      <c r="BC34" s="45"/>
      <c r="BD34" s="48">
        <f t="shared" ref="BD34:BD35" si="53">SUM(AY34:BC34)</f>
        <v>0</v>
      </c>
      <c r="BE34" s="44"/>
      <c r="BF34" s="45"/>
      <c r="BG34" s="45"/>
      <c r="BH34" s="45"/>
      <c r="BI34" s="45"/>
      <c r="BJ34" s="48">
        <f t="shared" ref="BJ34:BJ35" si="54">SUM(BE34:BI34)</f>
        <v>0</v>
      </c>
      <c r="BK34" s="44"/>
      <c r="BL34" s="45"/>
      <c r="BM34" s="45"/>
      <c r="BN34" s="45"/>
      <c r="BO34" s="45"/>
      <c r="BP34" s="48">
        <f t="shared" ref="BP34:BP35" si="55">SUM(BK34:BO34)</f>
        <v>0</v>
      </c>
      <c r="BQ34" s="44"/>
      <c r="BR34" s="45"/>
      <c r="BS34" s="45"/>
      <c r="BT34" s="45"/>
      <c r="BU34" s="45"/>
      <c r="BV34" s="48">
        <f t="shared" ref="BV34:BV35" si="56">SUM(BQ34:BU34)</f>
        <v>0</v>
      </c>
      <c r="BW34" s="44"/>
      <c r="BX34" s="45"/>
      <c r="BY34" s="45"/>
      <c r="BZ34" s="45"/>
      <c r="CA34" s="45"/>
      <c r="CB34" s="48">
        <f t="shared" ref="CB34:CB35" si="57">SUM(BW34:CA34)</f>
        <v>0</v>
      </c>
      <c r="CC34" s="44"/>
      <c r="CD34" s="45"/>
      <c r="CE34" s="45"/>
      <c r="CF34" s="45"/>
      <c r="CG34" s="45"/>
      <c r="CH34" s="48">
        <f t="shared" ref="CH34:CH35" si="58">SUM(CC34:CG34)</f>
        <v>0</v>
      </c>
      <c r="CI34" s="44"/>
      <c r="CJ34" s="45"/>
      <c r="CK34" s="45"/>
      <c r="CL34" s="45"/>
      <c r="CM34" s="45"/>
      <c r="CN34" s="48">
        <f t="shared" ref="CN34:CN35" si="59">SUM(CI34:CM34)</f>
        <v>0</v>
      </c>
      <c r="CO34" s="44"/>
      <c r="CP34" s="45"/>
      <c r="CQ34" s="45"/>
      <c r="CR34" s="45"/>
      <c r="CS34" s="45"/>
      <c r="CT34" s="48">
        <f t="shared" ref="CT34:CT35" si="60">SUM(CO34:CS34)</f>
        <v>0</v>
      </c>
      <c r="CU34" s="44"/>
      <c r="CV34" s="45"/>
      <c r="CW34" s="45"/>
      <c r="CX34" s="45"/>
      <c r="CY34" s="45"/>
      <c r="CZ34" s="48">
        <f t="shared" ref="CZ34:CZ35" si="61">SUM(CU34:CY34)</f>
        <v>0</v>
      </c>
      <c r="DA34" s="44"/>
      <c r="DB34" s="45"/>
      <c r="DC34" s="45"/>
      <c r="DD34" s="45"/>
      <c r="DE34" s="45"/>
      <c r="DF34" s="48">
        <f t="shared" ref="DF34:DF35" si="62">SUM(DA34:DE34)</f>
        <v>0</v>
      </c>
      <c r="DG34" s="44"/>
      <c r="DH34" s="45"/>
      <c r="DI34" s="45"/>
      <c r="DJ34" s="45"/>
      <c r="DK34" s="45"/>
      <c r="DL34" s="48">
        <f t="shared" ref="DL34:DL35" si="63">SUM(DG34:DK34)</f>
        <v>0</v>
      </c>
      <c r="DM34" s="44"/>
      <c r="DN34" s="45"/>
      <c r="DO34" s="45"/>
      <c r="DP34" s="45"/>
      <c r="DQ34" s="45"/>
      <c r="DR34" s="47">
        <f t="shared" ref="DR34:DR35" si="64">SUM(DM34:DQ34)</f>
        <v>0</v>
      </c>
      <c r="DS34" s="82">
        <f t="shared" ref="DS34:DS35" si="65">SUM(DR34,DL34,DF34,CZ34,CT34,CN34,CH34,CB34,BV34,BP34,BJ34,BD34,AX34,AR34,AL34,AF34,Z34,T34,N34)</f>
        <v>0</v>
      </c>
      <c r="DT34" s="136"/>
      <c r="DU34" s="137"/>
      <c r="DV34" s="137"/>
      <c r="DW34" s="137"/>
      <c r="DX34" s="137"/>
      <c r="DY34" s="84">
        <f t="shared" ref="DY34:DY35" si="66">SUM(DT34:DX34)</f>
        <v>0</v>
      </c>
      <c r="DZ34" s="138"/>
      <c r="EA34" s="137"/>
      <c r="EB34" s="137"/>
      <c r="EC34" s="137"/>
      <c r="ED34" s="137"/>
      <c r="EE34" s="84">
        <f t="shared" ref="EE34:EE35" si="67">SUM(DZ34:ED34)</f>
        <v>0</v>
      </c>
      <c r="EF34" s="49">
        <f t="shared" ref="EF34:EF35" si="68">+BU34+BT34+BS34+BR34+BQ34+BO34+BN34+BM34+BL34+BK34+BI34+BH34+BG34+BF34+BE34+BC34+BB34+BA34+AZ34+AY34+AW34+AV34+AU34+AT34+AS34+AQ34+AP34+AO34+AN34+AM34+AK34+AJ34+AI34+AH34+AG34+AE34+AD34+AC34+AB34+AA34+Y34+X34+W34+V34+U34+S34+R34+Q34+P34+O34+M34+L34+K34+J34+I34+CB34+CH34+CN34+CT34+CZ34+DF34+DL34+DR34+DY34+EE34</f>
        <v>0</v>
      </c>
    </row>
    <row r="35" spans="1:137" s="39" customFormat="1" ht="15" customHeight="1" x14ac:dyDescent="0.35">
      <c r="A35" s="40"/>
      <c r="B35" s="40"/>
      <c r="C35" s="41"/>
      <c r="D35" s="41"/>
      <c r="E35" s="42"/>
      <c r="F35" s="42"/>
      <c r="G35" s="40" t="s">
        <v>211</v>
      </c>
      <c r="H35" s="43"/>
      <c r="I35" s="44"/>
      <c r="J35" s="45"/>
      <c r="K35" s="45"/>
      <c r="L35" s="45"/>
      <c r="M35" s="46"/>
      <c r="N35" s="47">
        <f t="shared" si="46"/>
        <v>0</v>
      </c>
      <c r="O35" s="44"/>
      <c r="P35" s="45"/>
      <c r="Q35" s="45"/>
      <c r="R35" s="45"/>
      <c r="S35" s="46"/>
      <c r="T35" s="48">
        <f t="shared" si="47"/>
        <v>0</v>
      </c>
      <c r="U35" s="44"/>
      <c r="V35" s="45"/>
      <c r="W35" s="45"/>
      <c r="X35" s="46"/>
      <c r="Y35" s="46"/>
      <c r="Z35" s="48">
        <f t="shared" si="48"/>
        <v>0</v>
      </c>
      <c r="AA35" s="44"/>
      <c r="AB35" s="45"/>
      <c r="AC35" s="45"/>
      <c r="AD35" s="45"/>
      <c r="AE35" s="45"/>
      <c r="AF35" s="48">
        <f t="shared" si="49"/>
        <v>0</v>
      </c>
      <c r="AG35" s="44"/>
      <c r="AH35" s="45"/>
      <c r="AI35" s="45"/>
      <c r="AJ35" s="45"/>
      <c r="AK35" s="45"/>
      <c r="AL35" s="48">
        <f t="shared" si="50"/>
        <v>0</v>
      </c>
      <c r="AM35" s="44"/>
      <c r="AN35" s="45"/>
      <c r="AO35" s="45"/>
      <c r="AP35" s="45"/>
      <c r="AQ35" s="45"/>
      <c r="AR35" s="48">
        <f t="shared" si="51"/>
        <v>0</v>
      </c>
      <c r="AS35" s="44"/>
      <c r="AT35" s="45"/>
      <c r="AU35" s="45"/>
      <c r="AV35" s="45"/>
      <c r="AW35" s="45"/>
      <c r="AX35" s="48">
        <f t="shared" si="52"/>
        <v>0</v>
      </c>
      <c r="AY35" s="44"/>
      <c r="AZ35" s="45"/>
      <c r="BA35" s="45"/>
      <c r="BB35" s="45"/>
      <c r="BC35" s="45"/>
      <c r="BD35" s="48">
        <f t="shared" si="53"/>
        <v>0</v>
      </c>
      <c r="BE35" s="44"/>
      <c r="BF35" s="45"/>
      <c r="BG35" s="45"/>
      <c r="BH35" s="45"/>
      <c r="BI35" s="45"/>
      <c r="BJ35" s="48">
        <f t="shared" si="54"/>
        <v>0</v>
      </c>
      <c r="BK35" s="44"/>
      <c r="BL35" s="45"/>
      <c r="BM35" s="45"/>
      <c r="BN35" s="45"/>
      <c r="BO35" s="45"/>
      <c r="BP35" s="48">
        <f t="shared" si="55"/>
        <v>0</v>
      </c>
      <c r="BQ35" s="44"/>
      <c r="BR35" s="45"/>
      <c r="BS35" s="45"/>
      <c r="BT35" s="45"/>
      <c r="BU35" s="45"/>
      <c r="BV35" s="48">
        <f t="shared" si="56"/>
        <v>0</v>
      </c>
      <c r="BW35" s="44"/>
      <c r="BX35" s="45"/>
      <c r="BY35" s="45"/>
      <c r="BZ35" s="45"/>
      <c r="CA35" s="45"/>
      <c r="CB35" s="48">
        <f t="shared" si="57"/>
        <v>0</v>
      </c>
      <c r="CC35" s="44"/>
      <c r="CD35" s="45"/>
      <c r="CE35" s="45"/>
      <c r="CF35" s="45"/>
      <c r="CG35" s="45"/>
      <c r="CH35" s="48">
        <f t="shared" si="58"/>
        <v>0</v>
      </c>
      <c r="CI35" s="44"/>
      <c r="CJ35" s="45"/>
      <c r="CK35" s="45"/>
      <c r="CL35" s="45"/>
      <c r="CM35" s="45"/>
      <c r="CN35" s="48">
        <f t="shared" si="59"/>
        <v>0</v>
      </c>
      <c r="CO35" s="44"/>
      <c r="CP35" s="45"/>
      <c r="CQ35" s="45"/>
      <c r="CR35" s="45"/>
      <c r="CS35" s="45"/>
      <c r="CT35" s="48">
        <f t="shared" si="60"/>
        <v>0</v>
      </c>
      <c r="CU35" s="44"/>
      <c r="CV35" s="45"/>
      <c r="CW35" s="45"/>
      <c r="CX35" s="45"/>
      <c r="CY35" s="45"/>
      <c r="CZ35" s="48">
        <f t="shared" si="61"/>
        <v>0</v>
      </c>
      <c r="DA35" s="44"/>
      <c r="DB35" s="45"/>
      <c r="DC35" s="45"/>
      <c r="DD35" s="45"/>
      <c r="DE35" s="45"/>
      <c r="DF35" s="48">
        <f t="shared" si="62"/>
        <v>0</v>
      </c>
      <c r="DG35" s="44"/>
      <c r="DH35" s="45"/>
      <c r="DI35" s="45"/>
      <c r="DJ35" s="45"/>
      <c r="DK35" s="45"/>
      <c r="DL35" s="48">
        <f t="shared" si="63"/>
        <v>0</v>
      </c>
      <c r="DM35" s="44"/>
      <c r="DN35" s="45"/>
      <c r="DO35" s="45"/>
      <c r="DP35" s="45"/>
      <c r="DQ35" s="45"/>
      <c r="DR35" s="47">
        <f t="shared" si="64"/>
        <v>0</v>
      </c>
      <c r="DS35" s="82">
        <f t="shared" si="65"/>
        <v>0</v>
      </c>
      <c r="DT35" s="136"/>
      <c r="DU35" s="137"/>
      <c r="DV35" s="137"/>
      <c r="DW35" s="137"/>
      <c r="DX35" s="137"/>
      <c r="DY35" s="84">
        <f t="shared" si="66"/>
        <v>0</v>
      </c>
      <c r="DZ35" s="138"/>
      <c r="EA35" s="137"/>
      <c r="EB35" s="137"/>
      <c r="EC35" s="137"/>
      <c r="ED35" s="137"/>
      <c r="EE35" s="84">
        <f t="shared" si="67"/>
        <v>0</v>
      </c>
      <c r="EF35" s="49">
        <f t="shared" si="68"/>
        <v>0</v>
      </c>
    </row>
    <row r="36" spans="1:137" s="39" customFormat="1" ht="15" customHeight="1" x14ac:dyDescent="0.35">
      <c r="A36" s="41"/>
      <c r="B36" s="41"/>
      <c r="C36" s="41"/>
      <c r="D36" s="41"/>
      <c r="E36" s="42"/>
      <c r="F36" s="42"/>
      <c r="G36" s="41" t="s">
        <v>75</v>
      </c>
      <c r="H36" s="43"/>
      <c r="I36" s="44"/>
      <c r="J36" s="45"/>
      <c r="K36" s="45"/>
      <c r="L36" s="45"/>
      <c r="M36" s="46"/>
      <c r="N36" s="47">
        <f t="shared" si="0"/>
        <v>0</v>
      </c>
      <c r="O36" s="44"/>
      <c r="P36" s="45"/>
      <c r="Q36" s="45"/>
      <c r="R36" s="45"/>
      <c r="S36" s="46"/>
      <c r="T36" s="48">
        <f t="shared" si="1"/>
        <v>0</v>
      </c>
      <c r="U36" s="44"/>
      <c r="V36" s="45"/>
      <c r="W36" s="45"/>
      <c r="X36" s="46"/>
      <c r="Y36" s="46"/>
      <c r="Z36" s="48">
        <f t="shared" si="2"/>
        <v>0</v>
      </c>
      <c r="AA36" s="44"/>
      <c r="AB36" s="45"/>
      <c r="AC36" s="45"/>
      <c r="AD36" s="45"/>
      <c r="AE36" s="45"/>
      <c r="AF36" s="48">
        <f t="shared" si="3"/>
        <v>0</v>
      </c>
      <c r="AG36" s="44"/>
      <c r="AH36" s="45"/>
      <c r="AI36" s="45"/>
      <c r="AJ36" s="45"/>
      <c r="AK36" s="45"/>
      <c r="AL36" s="48">
        <f t="shared" si="4"/>
        <v>0</v>
      </c>
      <c r="AM36" s="44"/>
      <c r="AN36" s="45"/>
      <c r="AO36" s="45"/>
      <c r="AP36" s="45"/>
      <c r="AQ36" s="45"/>
      <c r="AR36" s="48">
        <f t="shared" si="5"/>
        <v>0</v>
      </c>
      <c r="AS36" s="44"/>
      <c r="AT36" s="45"/>
      <c r="AU36" s="45"/>
      <c r="AV36" s="45"/>
      <c r="AW36" s="45"/>
      <c r="AX36" s="48">
        <f t="shared" si="6"/>
        <v>0</v>
      </c>
      <c r="AY36" s="44"/>
      <c r="AZ36" s="45"/>
      <c r="BA36" s="45"/>
      <c r="BB36" s="45"/>
      <c r="BC36" s="45"/>
      <c r="BD36" s="48">
        <f t="shared" si="7"/>
        <v>0</v>
      </c>
      <c r="BE36" s="44"/>
      <c r="BF36" s="45"/>
      <c r="BG36" s="45"/>
      <c r="BH36" s="45"/>
      <c r="BI36" s="45"/>
      <c r="BJ36" s="48">
        <f t="shared" si="8"/>
        <v>0</v>
      </c>
      <c r="BK36" s="44"/>
      <c r="BL36" s="45"/>
      <c r="BM36" s="45"/>
      <c r="BN36" s="45"/>
      <c r="BO36" s="45"/>
      <c r="BP36" s="48">
        <f t="shared" si="9"/>
        <v>0</v>
      </c>
      <c r="BQ36" s="44"/>
      <c r="BR36" s="45"/>
      <c r="BS36" s="45"/>
      <c r="BT36" s="45"/>
      <c r="BU36" s="45"/>
      <c r="BV36" s="48">
        <f t="shared" si="10"/>
        <v>0</v>
      </c>
      <c r="BW36" s="44"/>
      <c r="BX36" s="45"/>
      <c r="BY36" s="45"/>
      <c r="BZ36" s="45"/>
      <c r="CA36" s="45"/>
      <c r="CB36" s="48">
        <f t="shared" si="11"/>
        <v>0</v>
      </c>
      <c r="CC36" s="44"/>
      <c r="CD36" s="45"/>
      <c r="CE36" s="45"/>
      <c r="CF36" s="45"/>
      <c r="CG36" s="45"/>
      <c r="CH36" s="48">
        <f t="shared" si="12"/>
        <v>0</v>
      </c>
      <c r="CI36" s="44"/>
      <c r="CJ36" s="45"/>
      <c r="CK36" s="45"/>
      <c r="CL36" s="45"/>
      <c r="CM36" s="45"/>
      <c r="CN36" s="48">
        <f t="shared" si="13"/>
        <v>0</v>
      </c>
      <c r="CO36" s="44"/>
      <c r="CP36" s="45"/>
      <c r="CQ36" s="45"/>
      <c r="CR36" s="45"/>
      <c r="CS36" s="45"/>
      <c r="CT36" s="48">
        <f t="shared" si="14"/>
        <v>0</v>
      </c>
      <c r="CU36" s="44"/>
      <c r="CV36" s="45"/>
      <c r="CW36" s="45"/>
      <c r="CX36" s="45"/>
      <c r="CY36" s="45"/>
      <c r="CZ36" s="48">
        <f t="shared" si="15"/>
        <v>0</v>
      </c>
      <c r="DA36" s="44"/>
      <c r="DB36" s="45"/>
      <c r="DC36" s="45"/>
      <c r="DD36" s="45"/>
      <c r="DE36" s="45"/>
      <c r="DF36" s="48">
        <f t="shared" si="16"/>
        <v>0</v>
      </c>
      <c r="DG36" s="44"/>
      <c r="DH36" s="45"/>
      <c r="DI36" s="45"/>
      <c r="DJ36" s="45"/>
      <c r="DK36" s="45"/>
      <c r="DL36" s="48">
        <f t="shared" si="17"/>
        <v>0</v>
      </c>
      <c r="DM36" s="44"/>
      <c r="DN36" s="45"/>
      <c r="DO36" s="45"/>
      <c r="DP36" s="45"/>
      <c r="DQ36" s="45"/>
      <c r="DR36" s="47">
        <f t="shared" si="18"/>
        <v>0</v>
      </c>
      <c r="DS36" s="82">
        <f t="shared" si="19"/>
        <v>0</v>
      </c>
      <c r="DT36" s="136"/>
      <c r="DU36" s="137"/>
      <c r="DV36" s="137"/>
      <c r="DW36" s="137"/>
      <c r="DX36" s="137"/>
      <c r="DY36" s="84">
        <f t="shared" si="20"/>
        <v>0</v>
      </c>
      <c r="DZ36" s="138"/>
      <c r="EA36" s="137"/>
      <c r="EB36" s="137"/>
      <c r="EC36" s="137"/>
      <c r="ED36" s="137"/>
      <c r="EE36" s="84">
        <f t="shared" si="21"/>
        <v>0</v>
      </c>
      <c r="EF36" s="49">
        <f t="shared" si="22"/>
        <v>0</v>
      </c>
    </row>
    <row r="37" spans="1:137" s="39" customFormat="1" ht="15" customHeight="1" x14ac:dyDescent="0.35">
      <c r="A37" s="40"/>
      <c r="B37" s="40"/>
      <c r="C37" s="40"/>
      <c r="D37" s="41"/>
      <c r="E37" s="42"/>
      <c r="F37" s="42"/>
      <c r="G37" s="40" t="s">
        <v>20</v>
      </c>
      <c r="H37" s="43"/>
      <c r="I37" s="44"/>
      <c r="J37" s="45"/>
      <c r="K37" s="45"/>
      <c r="L37" s="45"/>
      <c r="M37" s="46"/>
      <c r="N37" s="47">
        <f t="shared" si="0"/>
        <v>0</v>
      </c>
      <c r="O37" s="44"/>
      <c r="P37" s="45"/>
      <c r="Q37" s="45"/>
      <c r="R37" s="45"/>
      <c r="S37" s="46"/>
      <c r="T37" s="48">
        <f t="shared" si="1"/>
        <v>0</v>
      </c>
      <c r="U37" s="44"/>
      <c r="V37" s="45"/>
      <c r="W37" s="45"/>
      <c r="X37" s="46"/>
      <c r="Y37" s="46"/>
      <c r="Z37" s="48">
        <f t="shared" si="2"/>
        <v>0</v>
      </c>
      <c r="AA37" s="44"/>
      <c r="AB37" s="45"/>
      <c r="AC37" s="45"/>
      <c r="AD37" s="45"/>
      <c r="AE37" s="45"/>
      <c r="AF37" s="48">
        <f t="shared" si="3"/>
        <v>0</v>
      </c>
      <c r="AG37" s="44"/>
      <c r="AH37" s="45"/>
      <c r="AI37" s="45"/>
      <c r="AJ37" s="45"/>
      <c r="AK37" s="45"/>
      <c r="AL37" s="48">
        <f t="shared" si="4"/>
        <v>0</v>
      </c>
      <c r="AM37" s="44"/>
      <c r="AN37" s="45"/>
      <c r="AO37" s="129"/>
      <c r="AP37" s="45"/>
      <c r="AQ37" s="45"/>
      <c r="AR37" s="48">
        <f t="shared" si="5"/>
        <v>0</v>
      </c>
      <c r="AS37" s="44"/>
      <c r="AT37" s="45"/>
      <c r="AU37" s="45"/>
      <c r="AV37" s="45"/>
      <c r="AW37" s="45"/>
      <c r="AX37" s="48">
        <f t="shared" si="6"/>
        <v>0</v>
      </c>
      <c r="AY37" s="44"/>
      <c r="AZ37" s="45"/>
      <c r="BA37" s="45"/>
      <c r="BB37" s="45"/>
      <c r="BC37" s="45"/>
      <c r="BD37" s="48">
        <f t="shared" si="7"/>
        <v>0</v>
      </c>
      <c r="BE37" s="44"/>
      <c r="BF37" s="45"/>
      <c r="BG37" s="45"/>
      <c r="BH37" s="45"/>
      <c r="BI37" s="45"/>
      <c r="BJ37" s="48">
        <f t="shared" si="8"/>
        <v>0</v>
      </c>
      <c r="BK37" s="44"/>
      <c r="BL37" s="45"/>
      <c r="BM37" s="131"/>
      <c r="BN37" s="45"/>
      <c r="BO37" s="45"/>
      <c r="BP37" s="48">
        <f t="shared" si="9"/>
        <v>0</v>
      </c>
      <c r="BQ37" s="44"/>
      <c r="BR37" s="45"/>
      <c r="BS37" s="45"/>
      <c r="BT37" s="131"/>
      <c r="BU37" s="45"/>
      <c r="BV37" s="48">
        <f t="shared" si="10"/>
        <v>0</v>
      </c>
      <c r="BW37" s="44"/>
      <c r="BX37" s="45"/>
      <c r="BY37" s="45"/>
      <c r="BZ37" s="45"/>
      <c r="CA37" s="45"/>
      <c r="CB37" s="48">
        <f t="shared" si="11"/>
        <v>0</v>
      </c>
      <c r="CC37" s="44"/>
      <c r="CD37" s="45"/>
      <c r="CE37" s="45"/>
      <c r="CF37" s="129"/>
      <c r="CG37" s="45"/>
      <c r="CH37" s="48">
        <f t="shared" si="12"/>
        <v>0</v>
      </c>
      <c r="CI37" s="44"/>
      <c r="CJ37" s="45"/>
      <c r="CK37" s="45"/>
      <c r="CL37" s="129"/>
      <c r="CM37" s="45"/>
      <c r="CN37" s="48">
        <f t="shared" si="13"/>
        <v>0</v>
      </c>
      <c r="CO37" s="44"/>
      <c r="CP37" s="45"/>
      <c r="CQ37" s="45"/>
      <c r="CR37" s="45"/>
      <c r="CS37" s="45"/>
      <c r="CT37" s="48">
        <f t="shared" si="14"/>
        <v>0</v>
      </c>
      <c r="CU37" s="44"/>
      <c r="CV37" s="45"/>
      <c r="CW37" s="45"/>
      <c r="CX37" s="129"/>
      <c r="CY37" s="45"/>
      <c r="CZ37" s="48">
        <f t="shared" si="15"/>
        <v>0</v>
      </c>
      <c r="DA37" s="44"/>
      <c r="DB37" s="45"/>
      <c r="DC37" s="45"/>
      <c r="DD37" s="45"/>
      <c r="DE37" s="45"/>
      <c r="DF37" s="48">
        <f t="shared" si="16"/>
        <v>0</v>
      </c>
      <c r="DG37" s="44"/>
      <c r="DH37" s="45"/>
      <c r="DI37" s="45"/>
      <c r="DJ37" s="45"/>
      <c r="DK37" s="45"/>
      <c r="DL37" s="48">
        <f t="shared" si="17"/>
        <v>0</v>
      </c>
      <c r="DM37" s="44"/>
      <c r="DN37" s="45"/>
      <c r="DO37" s="45"/>
      <c r="DP37" s="45"/>
      <c r="DQ37" s="45"/>
      <c r="DR37" s="47">
        <f t="shared" si="18"/>
        <v>0</v>
      </c>
      <c r="DS37" s="82">
        <f t="shared" si="19"/>
        <v>0</v>
      </c>
      <c r="DT37" s="136"/>
      <c r="DU37" s="137"/>
      <c r="DV37" s="137"/>
      <c r="DW37" s="137"/>
      <c r="DX37" s="137"/>
      <c r="DY37" s="84">
        <f t="shared" si="20"/>
        <v>0</v>
      </c>
      <c r="DZ37" s="138"/>
      <c r="EA37" s="137"/>
      <c r="EB37" s="137"/>
      <c r="EC37" s="137"/>
      <c r="ED37" s="137"/>
      <c r="EE37" s="84">
        <f t="shared" si="21"/>
        <v>0</v>
      </c>
      <c r="EF37" s="49">
        <f t="shared" si="22"/>
        <v>0</v>
      </c>
    </row>
    <row r="38" spans="1:137" s="39" customFormat="1" ht="15" customHeight="1" x14ac:dyDescent="0.35">
      <c r="A38" s="40"/>
      <c r="B38" s="40"/>
      <c r="C38" s="41"/>
      <c r="D38" s="41"/>
      <c r="E38" s="42"/>
      <c r="F38" s="42"/>
      <c r="G38" s="40" t="s">
        <v>20</v>
      </c>
      <c r="H38" s="43"/>
      <c r="I38" s="44"/>
      <c r="J38" s="45"/>
      <c r="K38" s="45"/>
      <c r="L38" s="45"/>
      <c r="M38" s="46"/>
      <c r="N38" s="47">
        <f t="shared" ref="N38:N79" si="69">SUM(I38:M38)</f>
        <v>0</v>
      </c>
      <c r="O38" s="44"/>
      <c r="P38" s="45"/>
      <c r="Q38" s="45"/>
      <c r="R38" s="45"/>
      <c r="S38" s="46"/>
      <c r="T38" s="48">
        <f t="shared" ref="T38:T79" si="70">SUM(O38:S38)</f>
        <v>0</v>
      </c>
      <c r="U38" s="44"/>
      <c r="V38" s="45"/>
      <c r="W38" s="45"/>
      <c r="X38" s="46"/>
      <c r="Y38" s="46"/>
      <c r="Z38" s="48">
        <f t="shared" ref="Z38:Z79" si="71">SUM(U38:Y38)</f>
        <v>0</v>
      </c>
      <c r="AA38" s="44"/>
      <c r="AB38" s="45"/>
      <c r="AC38" s="45"/>
      <c r="AD38" s="45"/>
      <c r="AE38" s="45"/>
      <c r="AF38" s="48">
        <f t="shared" ref="AF38:AF79" si="72">SUM(AA38:AE38)</f>
        <v>0</v>
      </c>
      <c r="AG38" s="44"/>
      <c r="AH38" s="45"/>
      <c r="AI38" s="45"/>
      <c r="AJ38" s="45"/>
      <c r="AK38" s="45"/>
      <c r="AL38" s="48">
        <f t="shared" ref="AL38:AL79" si="73">SUM(AG38:AK38)</f>
        <v>0</v>
      </c>
      <c r="AM38" s="44"/>
      <c r="AN38" s="45"/>
      <c r="AO38" s="45"/>
      <c r="AP38" s="45"/>
      <c r="AQ38" s="45"/>
      <c r="AR38" s="48">
        <f t="shared" ref="AR38:AR79" si="74">SUM(AM38:AQ38)</f>
        <v>0</v>
      </c>
      <c r="AS38" s="44"/>
      <c r="AT38" s="45"/>
      <c r="AU38" s="45"/>
      <c r="AV38" s="45"/>
      <c r="AW38" s="45"/>
      <c r="AX38" s="48">
        <f t="shared" ref="AX38:AX79" si="75">SUM(AS38:AW38)</f>
        <v>0</v>
      </c>
      <c r="AY38" s="44"/>
      <c r="AZ38" s="45"/>
      <c r="BA38" s="45"/>
      <c r="BB38" s="45"/>
      <c r="BC38" s="45"/>
      <c r="BD38" s="48">
        <f t="shared" ref="BD38:BD79" si="76">SUM(AY38:BC38)</f>
        <v>0</v>
      </c>
      <c r="BE38" s="44"/>
      <c r="BF38" s="45"/>
      <c r="BG38" s="45"/>
      <c r="BH38" s="45"/>
      <c r="BI38" s="45"/>
      <c r="BJ38" s="48">
        <f t="shared" ref="BJ38:BJ79" si="77">SUM(BE38:BI38)</f>
        <v>0</v>
      </c>
      <c r="BK38" s="44"/>
      <c r="BL38" s="45"/>
      <c r="BM38" s="45"/>
      <c r="BN38" s="45"/>
      <c r="BO38" s="45"/>
      <c r="BP38" s="48">
        <f t="shared" ref="BP38:BP79" si="78">SUM(BK38:BO38)</f>
        <v>0</v>
      </c>
      <c r="BQ38" s="44"/>
      <c r="BR38" s="45"/>
      <c r="BS38" s="45"/>
      <c r="BT38" s="45"/>
      <c r="BU38" s="45"/>
      <c r="BV38" s="48">
        <f t="shared" ref="BV38:BV79" si="79">SUM(BQ38:BU38)</f>
        <v>0</v>
      </c>
      <c r="BW38" s="44"/>
      <c r="BX38" s="45"/>
      <c r="BY38" s="45"/>
      <c r="BZ38" s="45"/>
      <c r="CA38" s="45"/>
      <c r="CB38" s="48">
        <f t="shared" ref="CB38:CB79" si="80">SUM(BW38:CA38)</f>
        <v>0</v>
      </c>
      <c r="CC38" s="44"/>
      <c r="CD38" s="45"/>
      <c r="CE38" s="45"/>
      <c r="CF38" s="45"/>
      <c r="CG38" s="45"/>
      <c r="CH38" s="48">
        <f t="shared" ref="CH38:CH79" si="81">SUM(CC38:CG38)</f>
        <v>0</v>
      </c>
      <c r="CI38" s="44"/>
      <c r="CJ38" s="45"/>
      <c r="CK38" s="45"/>
      <c r="CL38" s="45"/>
      <c r="CM38" s="45"/>
      <c r="CN38" s="48">
        <f t="shared" ref="CN38:CN79" si="82">SUM(CI38:CM38)</f>
        <v>0</v>
      </c>
      <c r="CO38" s="44"/>
      <c r="CP38" s="45"/>
      <c r="CQ38" s="45"/>
      <c r="CR38" s="45"/>
      <c r="CS38" s="45"/>
      <c r="CT38" s="48">
        <f t="shared" ref="CT38:CT79" si="83">SUM(CO38:CS38)</f>
        <v>0</v>
      </c>
      <c r="CU38" s="44"/>
      <c r="CV38" s="45"/>
      <c r="CW38" s="45"/>
      <c r="CX38" s="45"/>
      <c r="CY38" s="45"/>
      <c r="CZ38" s="48">
        <f t="shared" ref="CZ38:CZ79" si="84">SUM(CU38:CY38)</f>
        <v>0</v>
      </c>
      <c r="DA38" s="44"/>
      <c r="DB38" s="45"/>
      <c r="DC38" s="45"/>
      <c r="DD38" s="45"/>
      <c r="DE38" s="45"/>
      <c r="DF38" s="48">
        <f t="shared" ref="DF38:DF79" si="85">SUM(DA38:DE38)</f>
        <v>0</v>
      </c>
      <c r="DG38" s="44"/>
      <c r="DH38" s="45"/>
      <c r="DI38" s="45"/>
      <c r="DJ38" s="45"/>
      <c r="DK38" s="45"/>
      <c r="DL38" s="48">
        <f t="shared" ref="DL38:DL79" si="86">SUM(DG38:DK38)</f>
        <v>0</v>
      </c>
      <c r="DM38" s="44"/>
      <c r="DN38" s="45"/>
      <c r="DO38" s="45"/>
      <c r="DP38" s="45"/>
      <c r="DQ38" s="45"/>
      <c r="DR38" s="47">
        <f t="shared" ref="DR38:DR79" si="87">SUM(DM38:DQ38)</f>
        <v>0</v>
      </c>
      <c r="DS38" s="82">
        <f t="shared" ref="DS38:DS79" si="88">SUM(DR38,DL38,DF38,CZ38,CT38,CN38,CH38,CB38,BV38,BP38,BJ38,BD38,AX38,AR38,AL38,AF38,Z38,T38,N38)</f>
        <v>0</v>
      </c>
      <c r="DT38" s="136"/>
      <c r="DU38" s="137"/>
      <c r="DV38" s="137"/>
      <c r="DW38" s="137"/>
      <c r="DX38" s="137"/>
      <c r="DY38" s="84">
        <f t="shared" ref="DY38:DY79" si="89">SUM(DT38:DX38)</f>
        <v>0</v>
      </c>
      <c r="DZ38" s="138"/>
      <c r="EA38" s="137"/>
      <c r="EB38" s="137"/>
      <c r="EC38" s="137"/>
      <c r="ED38" s="137"/>
      <c r="EE38" s="84">
        <f t="shared" ref="EE38:EE60" si="90">SUM(DZ38:ED38)</f>
        <v>0</v>
      </c>
      <c r="EF38" s="49">
        <f t="shared" ref="EF38:EF60" si="91">+BU38+BT38+BS38+BR38+BQ38+BO38+BN38+BM38+BL38+BK38+BI38+BH38+BG38+BF38+BE38+BC38+BB38+BA38+AZ38+AY38+AW38+AV38+AU38+AT38+AS38+AQ38+AP38+AO38+AN38+AM38+AK38+AJ38+AI38+AH38+AG38+AE38+AD38+AC38+AB38+AA38+Y38+X38+W38+V38+U38+S38+R38+Q38+P38+O38+M38+L38+K38+J38+I38+CB38+CH38+CN38+CT38+CZ38+DF38+DL38+DR38+DY38+EE38</f>
        <v>0</v>
      </c>
    </row>
    <row r="39" spans="1:137" s="39" customFormat="1" ht="15" customHeight="1" x14ac:dyDescent="0.35">
      <c r="A39" s="40"/>
      <c r="B39" s="40"/>
      <c r="C39" s="41"/>
      <c r="D39" s="41"/>
      <c r="E39" s="42"/>
      <c r="F39" s="42"/>
      <c r="G39" s="40" t="s">
        <v>212</v>
      </c>
      <c r="H39" s="43"/>
      <c r="I39" s="44"/>
      <c r="J39" s="45"/>
      <c r="K39" s="45"/>
      <c r="L39" s="45"/>
      <c r="M39" s="46"/>
      <c r="N39" s="47">
        <f t="shared" si="69"/>
        <v>0</v>
      </c>
      <c r="O39" s="44"/>
      <c r="P39" s="45"/>
      <c r="Q39" s="45"/>
      <c r="R39" s="45"/>
      <c r="S39" s="46"/>
      <c r="T39" s="48">
        <f t="shared" si="70"/>
        <v>0</v>
      </c>
      <c r="U39" s="44"/>
      <c r="V39" s="45"/>
      <c r="W39" s="45"/>
      <c r="X39" s="46"/>
      <c r="Y39" s="46"/>
      <c r="Z39" s="48">
        <f t="shared" si="71"/>
        <v>0</v>
      </c>
      <c r="AA39" s="44"/>
      <c r="AB39" s="45"/>
      <c r="AC39" s="45"/>
      <c r="AD39" s="45"/>
      <c r="AE39" s="45"/>
      <c r="AF39" s="48">
        <f t="shared" si="72"/>
        <v>0</v>
      </c>
      <c r="AG39" s="44"/>
      <c r="AH39" s="45"/>
      <c r="AI39" s="45"/>
      <c r="AJ39" s="45"/>
      <c r="AK39" s="45"/>
      <c r="AL39" s="48">
        <f t="shared" si="73"/>
        <v>0</v>
      </c>
      <c r="AM39" s="44"/>
      <c r="AN39" s="45"/>
      <c r="AO39" s="45"/>
      <c r="AP39" s="45"/>
      <c r="AQ39" s="45"/>
      <c r="AR39" s="48">
        <f t="shared" si="74"/>
        <v>0</v>
      </c>
      <c r="AS39" s="44"/>
      <c r="AT39" s="45"/>
      <c r="AU39" s="45"/>
      <c r="AV39" s="45"/>
      <c r="AW39" s="45"/>
      <c r="AX39" s="48">
        <f t="shared" si="75"/>
        <v>0</v>
      </c>
      <c r="AY39" s="44"/>
      <c r="AZ39" s="45"/>
      <c r="BA39" s="45"/>
      <c r="BB39" s="45"/>
      <c r="BC39" s="45"/>
      <c r="BD39" s="48">
        <f t="shared" si="76"/>
        <v>0</v>
      </c>
      <c r="BE39" s="44"/>
      <c r="BF39" s="45"/>
      <c r="BG39" s="45"/>
      <c r="BH39" s="45"/>
      <c r="BI39" s="45"/>
      <c r="BJ39" s="48">
        <f t="shared" si="77"/>
        <v>0</v>
      </c>
      <c r="BK39" s="44"/>
      <c r="BL39" s="45"/>
      <c r="BM39" s="45"/>
      <c r="BN39" s="45"/>
      <c r="BO39" s="45"/>
      <c r="BP39" s="48">
        <f t="shared" si="78"/>
        <v>0</v>
      </c>
      <c r="BQ39" s="44"/>
      <c r="BR39" s="45"/>
      <c r="BS39" s="45"/>
      <c r="BT39" s="45"/>
      <c r="BU39" s="45"/>
      <c r="BV39" s="48">
        <f t="shared" si="79"/>
        <v>0</v>
      </c>
      <c r="BW39" s="44"/>
      <c r="BX39" s="45"/>
      <c r="BY39" s="45"/>
      <c r="BZ39" s="45"/>
      <c r="CA39" s="45"/>
      <c r="CB39" s="48">
        <f t="shared" si="80"/>
        <v>0</v>
      </c>
      <c r="CC39" s="44"/>
      <c r="CD39" s="45"/>
      <c r="CE39" s="45"/>
      <c r="CF39" s="45"/>
      <c r="CG39" s="45"/>
      <c r="CH39" s="48">
        <f t="shared" si="81"/>
        <v>0</v>
      </c>
      <c r="CI39" s="44"/>
      <c r="CJ39" s="45"/>
      <c r="CK39" s="45"/>
      <c r="CL39" s="45"/>
      <c r="CM39" s="45"/>
      <c r="CN39" s="48">
        <f t="shared" si="82"/>
        <v>0</v>
      </c>
      <c r="CO39" s="44"/>
      <c r="CP39" s="45"/>
      <c r="CQ39" s="45"/>
      <c r="CR39" s="45"/>
      <c r="CS39" s="45"/>
      <c r="CT39" s="48">
        <f t="shared" si="83"/>
        <v>0</v>
      </c>
      <c r="CU39" s="44"/>
      <c r="CV39" s="45"/>
      <c r="CW39" s="45"/>
      <c r="CX39" s="45"/>
      <c r="CY39" s="45"/>
      <c r="CZ39" s="48">
        <f t="shared" si="84"/>
        <v>0</v>
      </c>
      <c r="DA39" s="44"/>
      <c r="DB39" s="45"/>
      <c r="DC39" s="45"/>
      <c r="DD39" s="45"/>
      <c r="DE39" s="45"/>
      <c r="DF39" s="48">
        <f t="shared" si="85"/>
        <v>0</v>
      </c>
      <c r="DG39" s="44"/>
      <c r="DH39" s="45"/>
      <c r="DI39" s="45"/>
      <c r="DJ39" s="45"/>
      <c r="DK39" s="45"/>
      <c r="DL39" s="48">
        <f t="shared" si="86"/>
        <v>0</v>
      </c>
      <c r="DM39" s="44"/>
      <c r="DN39" s="45"/>
      <c r="DO39" s="45"/>
      <c r="DP39" s="45"/>
      <c r="DQ39" s="45"/>
      <c r="DR39" s="47">
        <f t="shared" si="87"/>
        <v>0</v>
      </c>
      <c r="DS39" s="82">
        <f t="shared" si="88"/>
        <v>0</v>
      </c>
      <c r="DT39" s="136"/>
      <c r="DU39" s="137"/>
      <c r="DV39" s="137"/>
      <c r="DW39" s="137"/>
      <c r="DX39" s="137"/>
      <c r="DY39" s="84">
        <f t="shared" si="89"/>
        <v>0</v>
      </c>
      <c r="DZ39" s="138"/>
      <c r="EA39" s="137"/>
      <c r="EB39" s="137"/>
      <c r="EC39" s="137"/>
      <c r="ED39" s="137"/>
      <c r="EE39" s="84">
        <f t="shared" si="90"/>
        <v>0</v>
      </c>
      <c r="EF39" s="49">
        <f t="shared" si="91"/>
        <v>0</v>
      </c>
    </row>
    <row r="40" spans="1:137" s="39" customFormat="1" ht="15" customHeight="1" x14ac:dyDescent="0.35">
      <c r="A40" s="40"/>
      <c r="B40" s="40"/>
      <c r="C40" s="41"/>
      <c r="D40" s="41"/>
      <c r="E40" s="42"/>
      <c r="F40" s="42"/>
      <c r="G40" s="40" t="s">
        <v>213</v>
      </c>
      <c r="H40" s="43"/>
      <c r="I40" s="44"/>
      <c r="J40" s="45"/>
      <c r="K40" s="45"/>
      <c r="L40" s="45"/>
      <c r="M40" s="46"/>
      <c r="N40" s="47">
        <f t="shared" si="69"/>
        <v>0</v>
      </c>
      <c r="O40" s="44"/>
      <c r="P40" s="45"/>
      <c r="Q40" s="45"/>
      <c r="R40" s="45"/>
      <c r="S40" s="46"/>
      <c r="T40" s="48">
        <f t="shared" si="70"/>
        <v>0</v>
      </c>
      <c r="U40" s="44"/>
      <c r="V40" s="45"/>
      <c r="W40" s="45"/>
      <c r="X40" s="46"/>
      <c r="Y40" s="46"/>
      <c r="Z40" s="48">
        <f t="shared" si="71"/>
        <v>0</v>
      </c>
      <c r="AA40" s="44"/>
      <c r="AB40" s="45"/>
      <c r="AC40" s="45"/>
      <c r="AD40" s="45"/>
      <c r="AE40" s="45"/>
      <c r="AF40" s="48">
        <f t="shared" si="72"/>
        <v>0</v>
      </c>
      <c r="AG40" s="44"/>
      <c r="AH40" s="45"/>
      <c r="AI40" s="45"/>
      <c r="AJ40" s="45"/>
      <c r="AK40" s="45"/>
      <c r="AL40" s="48">
        <f t="shared" si="73"/>
        <v>0</v>
      </c>
      <c r="AM40" s="44"/>
      <c r="AN40" s="45"/>
      <c r="AO40" s="45"/>
      <c r="AP40" s="45"/>
      <c r="AQ40" s="45"/>
      <c r="AR40" s="48">
        <f t="shared" si="74"/>
        <v>0</v>
      </c>
      <c r="AS40" s="44"/>
      <c r="AT40" s="45"/>
      <c r="AU40" s="45"/>
      <c r="AV40" s="45"/>
      <c r="AW40" s="45"/>
      <c r="AX40" s="48">
        <f t="shared" si="75"/>
        <v>0</v>
      </c>
      <c r="AY40" s="44"/>
      <c r="AZ40" s="45"/>
      <c r="BA40" s="45"/>
      <c r="BB40" s="45"/>
      <c r="BC40" s="45"/>
      <c r="BD40" s="48">
        <f t="shared" si="76"/>
        <v>0</v>
      </c>
      <c r="BE40" s="44"/>
      <c r="BF40" s="45"/>
      <c r="BG40" s="45"/>
      <c r="BH40" s="45"/>
      <c r="BI40" s="45"/>
      <c r="BJ40" s="48">
        <f t="shared" si="77"/>
        <v>0</v>
      </c>
      <c r="BK40" s="44"/>
      <c r="BL40" s="45"/>
      <c r="BM40" s="45"/>
      <c r="BN40" s="45"/>
      <c r="BO40" s="45"/>
      <c r="BP40" s="48">
        <f t="shared" si="78"/>
        <v>0</v>
      </c>
      <c r="BQ40" s="44"/>
      <c r="BR40" s="45"/>
      <c r="BS40" s="45"/>
      <c r="BT40" s="45"/>
      <c r="BU40" s="45"/>
      <c r="BV40" s="48">
        <f t="shared" si="79"/>
        <v>0</v>
      </c>
      <c r="BW40" s="44"/>
      <c r="BX40" s="45"/>
      <c r="BY40" s="45"/>
      <c r="BZ40" s="45"/>
      <c r="CA40" s="45"/>
      <c r="CB40" s="48">
        <f t="shared" si="80"/>
        <v>0</v>
      </c>
      <c r="CC40" s="44"/>
      <c r="CD40" s="45"/>
      <c r="CE40" s="45"/>
      <c r="CF40" s="45"/>
      <c r="CG40" s="45"/>
      <c r="CH40" s="48">
        <f t="shared" si="81"/>
        <v>0</v>
      </c>
      <c r="CI40" s="44"/>
      <c r="CJ40" s="45"/>
      <c r="CK40" s="45"/>
      <c r="CL40" s="45"/>
      <c r="CM40" s="45"/>
      <c r="CN40" s="48">
        <f t="shared" si="82"/>
        <v>0</v>
      </c>
      <c r="CO40" s="44"/>
      <c r="CP40" s="45"/>
      <c r="CQ40" s="45"/>
      <c r="CR40" s="45"/>
      <c r="CS40" s="45"/>
      <c r="CT40" s="48">
        <f t="shared" si="83"/>
        <v>0</v>
      </c>
      <c r="CU40" s="44"/>
      <c r="CV40" s="45"/>
      <c r="CW40" s="45"/>
      <c r="CX40" s="45"/>
      <c r="CY40" s="45"/>
      <c r="CZ40" s="48">
        <f t="shared" si="84"/>
        <v>0</v>
      </c>
      <c r="DA40" s="44"/>
      <c r="DB40" s="45"/>
      <c r="DC40" s="45"/>
      <c r="DD40" s="45"/>
      <c r="DE40" s="45"/>
      <c r="DF40" s="48">
        <f t="shared" si="85"/>
        <v>0</v>
      </c>
      <c r="DG40" s="44"/>
      <c r="DH40" s="45"/>
      <c r="DI40" s="45"/>
      <c r="DJ40" s="45"/>
      <c r="DK40" s="45"/>
      <c r="DL40" s="48">
        <f t="shared" si="86"/>
        <v>0</v>
      </c>
      <c r="DM40" s="44"/>
      <c r="DN40" s="45"/>
      <c r="DO40" s="45"/>
      <c r="DP40" s="45"/>
      <c r="DQ40" s="45"/>
      <c r="DR40" s="47">
        <f t="shared" si="87"/>
        <v>0</v>
      </c>
      <c r="DS40" s="82">
        <f t="shared" si="88"/>
        <v>0</v>
      </c>
      <c r="DT40" s="136"/>
      <c r="DU40" s="137"/>
      <c r="DV40" s="137"/>
      <c r="DW40" s="137"/>
      <c r="DX40" s="137"/>
      <c r="DY40" s="84">
        <f t="shared" si="89"/>
        <v>0</v>
      </c>
      <c r="DZ40" s="138"/>
      <c r="EA40" s="137"/>
      <c r="EB40" s="137"/>
      <c r="EC40" s="137"/>
      <c r="ED40" s="137"/>
      <c r="EE40" s="84">
        <f t="shared" si="90"/>
        <v>0</v>
      </c>
      <c r="EF40" s="49">
        <f t="shared" si="91"/>
        <v>0</v>
      </c>
    </row>
    <row r="41" spans="1:137" s="39" customFormat="1" ht="15" customHeight="1" x14ac:dyDescent="0.35">
      <c r="A41" s="40"/>
      <c r="B41" s="40"/>
      <c r="C41" s="41"/>
      <c r="D41" s="41"/>
      <c r="E41" s="42"/>
      <c r="F41" s="42"/>
      <c r="G41" s="40" t="s">
        <v>214</v>
      </c>
      <c r="H41" s="43"/>
      <c r="I41" s="44"/>
      <c r="J41" s="45"/>
      <c r="K41" s="45"/>
      <c r="L41" s="45"/>
      <c r="M41" s="46"/>
      <c r="N41" s="47">
        <f t="shared" si="69"/>
        <v>0</v>
      </c>
      <c r="O41" s="44"/>
      <c r="P41" s="45"/>
      <c r="Q41" s="45"/>
      <c r="R41" s="45"/>
      <c r="S41" s="46"/>
      <c r="T41" s="48">
        <f t="shared" si="70"/>
        <v>0</v>
      </c>
      <c r="U41" s="44"/>
      <c r="V41" s="45"/>
      <c r="W41" s="45"/>
      <c r="X41" s="46"/>
      <c r="Y41" s="46"/>
      <c r="Z41" s="48">
        <f t="shared" si="71"/>
        <v>0</v>
      </c>
      <c r="AA41" s="44"/>
      <c r="AB41" s="45"/>
      <c r="AC41" s="45"/>
      <c r="AD41" s="45"/>
      <c r="AE41" s="45"/>
      <c r="AF41" s="48">
        <f t="shared" si="72"/>
        <v>0</v>
      </c>
      <c r="AG41" s="44"/>
      <c r="AH41" s="45"/>
      <c r="AI41" s="45"/>
      <c r="AJ41" s="45"/>
      <c r="AK41" s="45"/>
      <c r="AL41" s="48">
        <f t="shared" si="73"/>
        <v>0</v>
      </c>
      <c r="AM41" s="44"/>
      <c r="AN41" s="45"/>
      <c r="AO41" s="45"/>
      <c r="AP41" s="45"/>
      <c r="AQ41" s="45"/>
      <c r="AR41" s="48">
        <f t="shared" si="74"/>
        <v>0</v>
      </c>
      <c r="AS41" s="44"/>
      <c r="AT41" s="45"/>
      <c r="AU41" s="45"/>
      <c r="AV41" s="45"/>
      <c r="AW41" s="45"/>
      <c r="AX41" s="48">
        <f t="shared" si="75"/>
        <v>0</v>
      </c>
      <c r="AY41" s="44"/>
      <c r="AZ41" s="45"/>
      <c r="BA41" s="45"/>
      <c r="BB41" s="45"/>
      <c r="BC41" s="45"/>
      <c r="BD41" s="48">
        <f t="shared" si="76"/>
        <v>0</v>
      </c>
      <c r="BE41" s="44"/>
      <c r="BF41" s="45"/>
      <c r="BG41" s="45"/>
      <c r="BH41" s="45"/>
      <c r="BI41" s="45"/>
      <c r="BJ41" s="48">
        <f t="shared" si="77"/>
        <v>0</v>
      </c>
      <c r="BK41" s="44"/>
      <c r="BL41" s="45"/>
      <c r="BM41" s="45"/>
      <c r="BN41" s="45"/>
      <c r="BO41" s="45"/>
      <c r="BP41" s="48">
        <f t="shared" si="78"/>
        <v>0</v>
      </c>
      <c r="BQ41" s="44"/>
      <c r="BR41" s="45"/>
      <c r="BS41" s="45"/>
      <c r="BT41" s="45"/>
      <c r="BU41" s="45"/>
      <c r="BV41" s="48">
        <f t="shared" si="79"/>
        <v>0</v>
      </c>
      <c r="BW41" s="44"/>
      <c r="BX41" s="45"/>
      <c r="BY41" s="45"/>
      <c r="BZ41" s="45"/>
      <c r="CA41" s="45"/>
      <c r="CB41" s="48">
        <f t="shared" si="80"/>
        <v>0</v>
      </c>
      <c r="CC41" s="44"/>
      <c r="CD41" s="45"/>
      <c r="CE41" s="45"/>
      <c r="CF41" s="45"/>
      <c r="CG41" s="45"/>
      <c r="CH41" s="48">
        <f t="shared" si="81"/>
        <v>0</v>
      </c>
      <c r="CI41" s="44"/>
      <c r="CJ41" s="45"/>
      <c r="CK41" s="45"/>
      <c r="CL41" s="45"/>
      <c r="CM41" s="45"/>
      <c r="CN41" s="48">
        <f t="shared" si="82"/>
        <v>0</v>
      </c>
      <c r="CO41" s="44"/>
      <c r="CP41" s="45"/>
      <c r="CQ41" s="45"/>
      <c r="CR41" s="45"/>
      <c r="CS41" s="45"/>
      <c r="CT41" s="48">
        <f t="shared" si="83"/>
        <v>0</v>
      </c>
      <c r="CU41" s="44"/>
      <c r="CV41" s="45"/>
      <c r="CW41" s="45"/>
      <c r="CX41" s="45"/>
      <c r="CY41" s="45"/>
      <c r="CZ41" s="48">
        <f t="shared" si="84"/>
        <v>0</v>
      </c>
      <c r="DA41" s="44"/>
      <c r="DB41" s="45"/>
      <c r="DC41" s="45"/>
      <c r="DD41" s="45"/>
      <c r="DE41" s="45"/>
      <c r="DF41" s="48">
        <f t="shared" si="85"/>
        <v>0</v>
      </c>
      <c r="DG41" s="44"/>
      <c r="DH41" s="45"/>
      <c r="DI41" s="45"/>
      <c r="DJ41" s="45"/>
      <c r="DK41" s="45"/>
      <c r="DL41" s="48">
        <f t="shared" si="86"/>
        <v>0</v>
      </c>
      <c r="DM41" s="44"/>
      <c r="DN41" s="45"/>
      <c r="DO41" s="45"/>
      <c r="DP41" s="45"/>
      <c r="DQ41" s="45"/>
      <c r="DR41" s="47">
        <f t="shared" si="87"/>
        <v>0</v>
      </c>
      <c r="DS41" s="82">
        <f t="shared" si="88"/>
        <v>0</v>
      </c>
      <c r="DT41" s="136"/>
      <c r="DU41" s="137"/>
      <c r="DV41" s="137"/>
      <c r="DW41" s="137"/>
      <c r="DX41" s="137"/>
      <c r="DY41" s="84">
        <f t="shared" si="89"/>
        <v>0</v>
      </c>
      <c r="DZ41" s="138"/>
      <c r="EA41" s="137"/>
      <c r="EB41" s="137"/>
      <c r="EC41" s="137"/>
      <c r="ED41" s="137"/>
      <c r="EE41" s="84">
        <f t="shared" si="90"/>
        <v>0</v>
      </c>
      <c r="EF41" s="49">
        <f t="shared" si="91"/>
        <v>0</v>
      </c>
    </row>
    <row r="42" spans="1:137" s="39" customFormat="1" ht="15" customHeight="1" x14ac:dyDescent="0.35">
      <c r="A42" s="40"/>
      <c r="B42" s="40"/>
      <c r="C42" s="41"/>
      <c r="D42" s="41"/>
      <c r="E42" s="42"/>
      <c r="F42" s="42"/>
      <c r="G42" s="40" t="s">
        <v>215</v>
      </c>
      <c r="H42" s="43"/>
      <c r="I42" s="44"/>
      <c r="J42" s="45"/>
      <c r="K42" s="45"/>
      <c r="L42" s="45"/>
      <c r="M42" s="46"/>
      <c r="N42" s="47">
        <f t="shared" si="69"/>
        <v>0</v>
      </c>
      <c r="O42" s="44"/>
      <c r="P42" s="45"/>
      <c r="Q42" s="45"/>
      <c r="R42" s="45"/>
      <c r="S42" s="46"/>
      <c r="T42" s="48">
        <f t="shared" si="70"/>
        <v>0</v>
      </c>
      <c r="U42" s="44"/>
      <c r="V42" s="45"/>
      <c r="W42" s="45"/>
      <c r="X42" s="46"/>
      <c r="Y42" s="46"/>
      <c r="Z42" s="48">
        <f t="shared" si="71"/>
        <v>0</v>
      </c>
      <c r="AA42" s="44"/>
      <c r="AB42" s="45"/>
      <c r="AC42" s="45"/>
      <c r="AD42" s="45"/>
      <c r="AE42" s="45"/>
      <c r="AF42" s="48">
        <f t="shared" si="72"/>
        <v>0</v>
      </c>
      <c r="AG42" s="44"/>
      <c r="AH42" s="45"/>
      <c r="AI42" s="45"/>
      <c r="AJ42" s="45"/>
      <c r="AK42" s="45"/>
      <c r="AL42" s="48">
        <f t="shared" si="73"/>
        <v>0</v>
      </c>
      <c r="AM42" s="44"/>
      <c r="AN42" s="45"/>
      <c r="AO42" s="45"/>
      <c r="AP42" s="45"/>
      <c r="AQ42" s="45"/>
      <c r="AR42" s="48">
        <f t="shared" si="74"/>
        <v>0</v>
      </c>
      <c r="AS42" s="44"/>
      <c r="AT42" s="45"/>
      <c r="AU42" s="45"/>
      <c r="AV42" s="45"/>
      <c r="AW42" s="45"/>
      <c r="AX42" s="48">
        <f t="shared" si="75"/>
        <v>0</v>
      </c>
      <c r="AY42" s="44"/>
      <c r="AZ42" s="45"/>
      <c r="BA42" s="45"/>
      <c r="BB42" s="45"/>
      <c r="BC42" s="45"/>
      <c r="BD42" s="48">
        <f t="shared" si="76"/>
        <v>0</v>
      </c>
      <c r="BE42" s="44"/>
      <c r="BF42" s="45"/>
      <c r="BG42" s="45"/>
      <c r="BH42" s="45"/>
      <c r="BI42" s="45"/>
      <c r="BJ42" s="48">
        <f t="shared" si="77"/>
        <v>0</v>
      </c>
      <c r="BK42" s="44"/>
      <c r="BL42" s="45"/>
      <c r="BM42" s="45"/>
      <c r="BN42" s="45"/>
      <c r="BO42" s="45"/>
      <c r="BP42" s="48">
        <f t="shared" si="78"/>
        <v>0</v>
      </c>
      <c r="BQ42" s="44"/>
      <c r="BR42" s="45"/>
      <c r="BS42" s="45"/>
      <c r="BT42" s="45"/>
      <c r="BU42" s="45"/>
      <c r="BV42" s="48">
        <f t="shared" si="79"/>
        <v>0</v>
      </c>
      <c r="BW42" s="44"/>
      <c r="BX42" s="45"/>
      <c r="BY42" s="45"/>
      <c r="BZ42" s="45"/>
      <c r="CA42" s="45"/>
      <c r="CB42" s="48">
        <f t="shared" si="80"/>
        <v>0</v>
      </c>
      <c r="CC42" s="44"/>
      <c r="CD42" s="45"/>
      <c r="CE42" s="45"/>
      <c r="CF42" s="45"/>
      <c r="CG42" s="45"/>
      <c r="CH42" s="48">
        <f t="shared" si="81"/>
        <v>0</v>
      </c>
      <c r="CI42" s="44"/>
      <c r="CJ42" s="45"/>
      <c r="CK42" s="45"/>
      <c r="CL42" s="45"/>
      <c r="CM42" s="45"/>
      <c r="CN42" s="48">
        <f t="shared" si="82"/>
        <v>0</v>
      </c>
      <c r="CO42" s="44"/>
      <c r="CP42" s="45"/>
      <c r="CQ42" s="45"/>
      <c r="CR42" s="45"/>
      <c r="CS42" s="45"/>
      <c r="CT42" s="48">
        <f t="shared" si="83"/>
        <v>0</v>
      </c>
      <c r="CU42" s="44"/>
      <c r="CV42" s="45"/>
      <c r="CW42" s="45"/>
      <c r="CX42" s="45"/>
      <c r="CY42" s="45"/>
      <c r="CZ42" s="48">
        <f t="shared" si="84"/>
        <v>0</v>
      </c>
      <c r="DA42" s="44"/>
      <c r="DB42" s="45"/>
      <c r="DC42" s="45"/>
      <c r="DD42" s="45"/>
      <c r="DE42" s="45"/>
      <c r="DF42" s="48">
        <f t="shared" si="85"/>
        <v>0</v>
      </c>
      <c r="DG42" s="44"/>
      <c r="DH42" s="45"/>
      <c r="DI42" s="45"/>
      <c r="DJ42" s="45"/>
      <c r="DK42" s="45"/>
      <c r="DL42" s="48">
        <f t="shared" si="86"/>
        <v>0</v>
      </c>
      <c r="DM42" s="44"/>
      <c r="DN42" s="45"/>
      <c r="DO42" s="45"/>
      <c r="DP42" s="45"/>
      <c r="DQ42" s="45"/>
      <c r="DR42" s="47">
        <f t="shared" si="87"/>
        <v>0</v>
      </c>
      <c r="DS42" s="82">
        <f t="shared" si="88"/>
        <v>0</v>
      </c>
      <c r="DT42" s="136"/>
      <c r="DU42" s="137"/>
      <c r="DV42" s="137"/>
      <c r="DW42" s="137"/>
      <c r="DX42" s="137"/>
      <c r="DY42" s="84">
        <f t="shared" si="89"/>
        <v>0</v>
      </c>
      <c r="DZ42" s="138"/>
      <c r="EA42" s="137"/>
      <c r="EB42" s="137"/>
      <c r="EC42" s="137"/>
      <c r="ED42" s="137"/>
      <c r="EE42" s="84">
        <f t="shared" si="90"/>
        <v>0</v>
      </c>
      <c r="EF42" s="49">
        <f t="shared" si="91"/>
        <v>0</v>
      </c>
    </row>
    <row r="43" spans="1:137" s="39" customFormat="1" ht="15" customHeight="1" x14ac:dyDescent="0.35">
      <c r="A43" s="40"/>
      <c r="B43" s="40"/>
      <c r="C43" s="41"/>
      <c r="D43" s="41"/>
      <c r="E43" s="42"/>
      <c r="F43" s="42"/>
      <c r="G43" s="40" t="s">
        <v>98</v>
      </c>
      <c r="H43" s="43"/>
      <c r="I43" s="44"/>
      <c r="J43" s="45"/>
      <c r="K43" s="45"/>
      <c r="L43" s="45"/>
      <c r="M43" s="46"/>
      <c r="N43" s="47">
        <f t="shared" si="69"/>
        <v>0</v>
      </c>
      <c r="O43" s="44"/>
      <c r="P43" s="45"/>
      <c r="Q43" s="45"/>
      <c r="R43" s="45"/>
      <c r="S43" s="46"/>
      <c r="T43" s="48">
        <f t="shared" si="70"/>
        <v>0</v>
      </c>
      <c r="U43" s="44"/>
      <c r="V43" s="45"/>
      <c r="W43" s="45"/>
      <c r="X43" s="46"/>
      <c r="Y43" s="46"/>
      <c r="Z43" s="48">
        <f t="shared" si="71"/>
        <v>0</v>
      </c>
      <c r="AA43" s="44"/>
      <c r="AB43" s="45"/>
      <c r="AC43" s="45"/>
      <c r="AD43" s="45"/>
      <c r="AE43" s="45"/>
      <c r="AF43" s="48">
        <f t="shared" si="72"/>
        <v>0</v>
      </c>
      <c r="AG43" s="44"/>
      <c r="AH43" s="45"/>
      <c r="AI43" s="45"/>
      <c r="AJ43" s="45"/>
      <c r="AK43" s="45"/>
      <c r="AL43" s="48">
        <f t="shared" si="73"/>
        <v>0</v>
      </c>
      <c r="AM43" s="44"/>
      <c r="AN43" s="45"/>
      <c r="AO43" s="45"/>
      <c r="AP43" s="45"/>
      <c r="AQ43" s="45"/>
      <c r="AR43" s="48">
        <f t="shared" si="74"/>
        <v>0</v>
      </c>
      <c r="AS43" s="44"/>
      <c r="AT43" s="45"/>
      <c r="AU43" s="45"/>
      <c r="AV43" s="45"/>
      <c r="AW43" s="45"/>
      <c r="AX43" s="48">
        <f t="shared" si="75"/>
        <v>0</v>
      </c>
      <c r="AY43" s="44"/>
      <c r="AZ43" s="45"/>
      <c r="BA43" s="45"/>
      <c r="BB43" s="45"/>
      <c r="BC43" s="45"/>
      <c r="BD43" s="48">
        <f t="shared" si="76"/>
        <v>0</v>
      </c>
      <c r="BE43" s="44"/>
      <c r="BF43" s="45"/>
      <c r="BG43" s="45"/>
      <c r="BH43" s="45"/>
      <c r="BI43" s="45"/>
      <c r="BJ43" s="48">
        <f t="shared" si="77"/>
        <v>0</v>
      </c>
      <c r="BK43" s="44"/>
      <c r="BL43" s="45"/>
      <c r="BM43" s="45"/>
      <c r="BN43" s="45"/>
      <c r="BO43" s="45"/>
      <c r="BP43" s="48">
        <f t="shared" si="78"/>
        <v>0</v>
      </c>
      <c r="BQ43" s="44"/>
      <c r="BR43" s="45"/>
      <c r="BS43" s="45"/>
      <c r="BT43" s="45"/>
      <c r="BU43" s="45"/>
      <c r="BV43" s="48">
        <f t="shared" si="79"/>
        <v>0</v>
      </c>
      <c r="BW43" s="44"/>
      <c r="BX43" s="45"/>
      <c r="BY43" s="45"/>
      <c r="BZ43" s="45"/>
      <c r="CA43" s="45"/>
      <c r="CB43" s="48">
        <f t="shared" si="80"/>
        <v>0</v>
      </c>
      <c r="CC43" s="44"/>
      <c r="CD43" s="45"/>
      <c r="CE43" s="45"/>
      <c r="CF43" s="45"/>
      <c r="CG43" s="45"/>
      <c r="CH43" s="48">
        <f t="shared" si="81"/>
        <v>0</v>
      </c>
      <c r="CI43" s="44"/>
      <c r="CJ43" s="45"/>
      <c r="CK43" s="45"/>
      <c r="CL43" s="45"/>
      <c r="CM43" s="45"/>
      <c r="CN43" s="48">
        <f t="shared" si="82"/>
        <v>0</v>
      </c>
      <c r="CO43" s="44"/>
      <c r="CP43" s="45"/>
      <c r="CQ43" s="45"/>
      <c r="CR43" s="45"/>
      <c r="CS43" s="45"/>
      <c r="CT43" s="48">
        <f t="shared" si="83"/>
        <v>0</v>
      </c>
      <c r="CU43" s="44"/>
      <c r="CV43" s="45"/>
      <c r="CW43" s="45"/>
      <c r="CX43" s="45"/>
      <c r="CY43" s="45"/>
      <c r="CZ43" s="48">
        <f t="shared" si="84"/>
        <v>0</v>
      </c>
      <c r="DA43" s="44"/>
      <c r="DB43" s="45"/>
      <c r="DC43" s="45"/>
      <c r="DD43" s="45"/>
      <c r="DE43" s="45"/>
      <c r="DF43" s="48">
        <f t="shared" si="85"/>
        <v>0</v>
      </c>
      <c r="DG43" s="44"/>
      <c r="DH43" s="45"/>
      <c r="DI43" s="45"/>
      <c r="DJ43" s="45"/>
      <c r="DK43" s="45"/>
      <c r="DL43" s="48">
        <f t="shared" si="86"/>
        <v>0</v>
      </c>
      <c r="DM43" s="44"/>
      <c r="DN43" s="45"/>
      <c r="DO43" s="45"/>
      <c r="DP43" s="45"/>
      <c r="DQ43" s="45"/>
      <c r="DR43" s="47">
        <f t="shared" si="87"/>
        <v>0</v>
      </c>
      <c r="DS43" s="82">
        <f t="shared" si="88"/>
        <v>0</v>
      </c>
      <c r="DT43" s="136"/>
      <c r="DU43" s="137"/>
      <c r="DV43" s="137"/>
      <c r="DW43" s="137"/>
      <c r="DX43" s="137"/>
      <c r="DY43" s="84">
        <f t="shared" si="89"/>
        <v>0</v>
      </c>
      <c r="DZ43" s="138"/>
      <c r="EA43" s="137"/>
      <c r="EB43" s="137"/>
      <c r="EC43" s="137"/>
      <c r="ED43" s="137"/>
      <c r="EE43" s="84">
        <f t="shared" si="90"/>
        <v>0</v>
      </c>
      <c r="EF43" s="49">
        <f t="shared" si="91"/>
        <v>0</v>
      </c>
    </row>
    <row r="44" spans="1:137" s="39" customFormat="1" ht="15" customHeight="1" x14ac:dyDescent="0.35">
      <c r="A44" s="40"/>
      <c r="B44" s="40"/>
      <c r="C44" s="41"/>
      <c r="D44" s="41"/>
      <c r="E44" s="42"/>
      <c r="F44" s="42"/>
      <c r="G44" s="40" t="s">
        <v>216</v>
      </c>
      <c r="H44" s="43"/>
      <c r="I44" s="44"/>
      <c r="J44" s="45"/>
      <c r="K44" s="45"/>
      <c r="L44" s="45"/>
      <c r="M44" s="46"/>
      <c r="N44" s="47">
        <f t="shared" si="69"/>
        <v>0</v>
      </c>
      <c r="O44" s="44"/>
      <c r="P44" s="45"/>
      <c r="Q44" s="45"/>
      <c r="R44" s="45"/>
      <c r="S44" s="46"/>
      <c r="T44" s="48">
        <f t="shared" si="70"/>
        <v>0</v>
      </c>
      <c r="U44" s="44"/>
      <c r="V44" s="45"/>
      <c r="W44" s="45"/>
      <c r="X44" s="46"/>
      <c r="Y44" s="46"/>
      <c r="Z44" s="48">
        <f t="shared" si="71"/>
        <v>0</v>
      </c>
      <c r="AA44" s="44"/>
      <c r="AB44" s="45"/>
      <c r="AC44" s="45"/>
      <c r="AD44" s="45"/>
      <c r="AE44" s="45"/>
      <c r="AF44" s="48">
        <f t="shared" si="72"/>
        <v>0</v>
      </c>
      <c r="AG44" s="44"/>
      <c r="AH44" s="45"/>
      <c r="AI44" s="45"/>
      <c r="AJ44" s="45"/>
      <c r="AK44" s="45"/>
      <c r="AL44" s="48">
        <f t="shared" si="73"/>
        <v>0</v>
      </c>
      <c r="AM44" s="44"/>
      <c r="AN44" s="45"/>
      <c r="AO44" s="45"/>
      <c r="AP44" s="45"/>
      <c r="AQ44" s="45"/>
      <c r="AR44" s="48">
        <f t="shared" si="74"/>
        <v>0</v>
      </c>
      <c r="AS44" s="44"/>
      <c r="AT44" s="45"/>
      <c r="AU44" s="45"/>
      <c r="AV44" s="45"/>
      <c r="AW44" s="45"/>
      <c r="AX44" s="48">
        <f t="shared" si="75"/>
        <v>0</v>
      </c>
      <c r="AY44" s="44"/>
      <c r="AZ44" s="45"/>
      <c r="BA44" s="45"/>
      <c r="BB44" s="45"/>
      <c r="BC44" s="45"/>
      <c r="BD44" s="48">
        <f t="shared" si="76"/>
        <v>0</v>
      </c>
      <c r="BE44" s="44"/>
      <c r="BF44" s="45"/>
      <c r="BG44" s="45"/>
      <c r="BH44" s="45"/>
      <c r="BI44" s="45"/>
      <c r="BJ44" s="48">
        <f t="shared" si="77"/>
        <v>0</v>
      </c>
      <c r="BK44" s="44"/>
      <c r="BL44" s="45"/>
      <c r="BM44" s="45"/>
      <c r="BN44" s="45"/>
      <c r="BO44" s="45"/>
      <c r="BP44" s="48">
        <f t="shared" si="78"/>
        <v>0</v>
      </c>
      <c r="BQ44" s="44"/>
      <c r="BR44" s="45"/>
      <c r="BS44" s="45"/>
      <c r="BT44" s="45"/>
      <c r="BU44" s="45"/>
      <c r="BV44" s="48">
        <f t="shared" si="79"/>
        <v>0</v>
      </c>
      <c r="BW44" s="44"/>
      <c r="BX44" s="45"/>
      <c r="BY44" s="45"/>
      <c r="BZ44" s="45"/>
      <c r="CA44" s="45"/>
      <c r="CB44" s="48">
        <f t="shared" si="80"/>
        <v>0</v>
      </c>
      <c r="CC44" s="44"/>
      <c r="CD44" s="45"/>
      <c r="CE44" s="45"/>
      <c r="CF44" s="45"/>
      <c r="CG44" s="45"/>
      <c r="CH44" s="48">
        <f t="shared" si="81"/>
        <v>0</v>
      </c>
      <c r="CI44" s="44"/>
      <c r="CJ44" s="45"/>
      <c r="CK44" s="45"/>
      <c r="CL44" s="45"/>
      <c r="CM44" s="45"/>
      <c r="CN44" s="48">
        <f t="shared" si="82"/>
        <v>0</v>
      </c>
      <c r="CO44" s="44"/>
      <c r="CP44" s="45"/>
      <c r="CQ44" s="45"/>
      <c r="CR44" s="45"/>
      <c r="CS44" s="45"/>
      <c r="CT44" s="48">
        <f t="shared" si="83"/>
        <v>0</v>
      </c>
      <c r="CU44" s="44"/>
      <c r="CV44" s="45"/>
      <c r="CW44" s="45"/>
      <c r="CX44" s="45"/>
      <c r="CY44" s="45"/>
      <c r="CZ44" s="48">
        <f t="shared" si="84"/>
        <v>0</v>
      </c>
      <c r="DA44" s="44"/>
      <c r="DB44" s="45"/>
      <c r="DC44" s="45"/>
      <c r="DD44" s="45"/>
      <c r="DE44" s="45"/>
      <c r="DF44" s="48">
        <f t="shared" si="85"/>
        <v>0</v>
      </c>
      <c r="DG44" s="44"/>
      <c r="DH44" s="45"/>
      <c r="DI44" s="45"/>
      <c r="DJ44" s="45"/>
      <c r="DK44" s="45"/>
      <c r="DL44" s="48">
        <f t="shared" si="86"/>
        <v>0</v>
      </c>
      <c r="DM44" s="44"/>
      <c r="DN44" s="45"/>
      <c r="DO44" s="45"/>
      <c r="DP44" s="45"/>
      <c r="DQ44" s="45"/>
      <c r="DR44" s="47">
        <f t="shared" si="87"/>
        <v>0</v>
      </c>
      <c r="DS44" s="82">
        <f t="shared" si="88"/>
        <v>0</v>
      </c>
      <c r="DT44" s="136"/>
      <c r="DU44" s="137"/>
      <c r="DV44" s="137"/>
      <c r="DW44" s="137"/>
      <c r="DX44" s="137"/>
      <c r="DY44" s="84">
        <f t="shared" si="89"/>
        <v>0</v>
      </c>
      <c r="DZ44" s="138"/>
      <c r="EA44" s="137"/>
      <c r="EB44" s="137"/>
      <c r="EC44" s="137"/>
      <c r="ED44" s="137"/>
      <c r="EE44" s="84">
        <f t="shared" si="90"/>
        <v>0</v>
      </c>
      <c r="EF44" s="49">
        <f t="shared" si="91"/>
        <v>0</v>
      </c>
    </row>
    <row r="45" spans="1:137" s="39" customFormat="1" ht="15" customHeight="1" x14ac:dyDescent="0.35">
      <c r="A45" s="40"/>
      <c r="B45" s="40"/>
      <c r="C45" s="41"/>
      <c r="D45" s="41"/>
      <c r="E45" s="42"/>
      <c r="F45" s="42"/>
      <c r="G45" s="40" t="s">
        <v>216</v>
      </c>
      <c r="H45" s="43"/>
      <c r="I45" s="44"/>
      <c r="J45" s="45"/>
      <c r="K45" s="45"/>
      <c r="L45" s="45"/>
      <c r="M45" s="46"/>
      <c r="N45" s="47">
        <f t="shared" si="69"/>
        <v>0</v>
      </c>
      <c r="O45" s="44"/>
      <c r="P45" s="45"/>
      <c r="Q45" s="45"/>
      <c r="R45" s="45"/>
      <c r="S45" s="46"/>
      <c r="T45" s="48">
        <f t="shared" si="70"/>
        <v>0</v>
      </c>
      <c r="U45" s="44"/>
      <c r="V45" s="45"/>
      <c r="W45" s="45"/>
      <c r="X45" s="46"/>
      <c r="Y45" s="46"/>
      <c r="Z45" s="48">
        <f t="shared" si="71"/>
        <v>0</v>
      </c>
      <c r="AA45" s="44"/>
      <c r="AB45" s="45"/>
      <c r="AC45" s="45"/>
      <c r="AD45" s="45"/>
      <c r="AE45" s="45"/>
      <c r="AF45" s="48">
        <f t="shared" si="72"/>
        <v>0</v>
      </c>
      <c r="AG45" s="44"/>
      <c r="AH45" s="45"/>
      <c r="AI45" s="45"/>
      <c r="AJ45" s="45"/>
      <c r="AK45" s="45"/>
      <c r="AL45" s="48">
        <f t="shared" si="73"/>
        <v>0</v>
      </c>
      <c r="AM45" s="44"/>
      <c r="AN45" s="45"/>
      <c r="AO45" s="45"/>
      <c r="AP45" s="45"/>
      <c r="AQ45" s="45"/>
      <c r="AR45" s="48">
        <f t="shared" si="74"/>
        <v>0</v>
      </c>
      <c r="AS45" s="44"/>
      <c r="AT45" s="45"/>
      <c r="AU45" s="45"/>
      <c r="AV45" s="45"/>
      <c r="AW45" s="45"/>
      <c r="AX45" s="48">
        <f t="shared" si="75"/>
        <v>0</v>
      </c>
      <c r="AY45" s="44"/>
      <c r="AZ45" s="45"/>
      <c r="BA45" s="45"/>
      <c r="BB45" s="45"/>
      <c r="BC45" s="45"/>
      <c r="BD45" s="48">
        <f t="shared" si="76"/>
        <v>0</v>
      </c>
      <c r="BE45" s="44"/>
      <c r="BF45" s="45"/>
      <c r="BG45" s="45"/>
      <c r="BH45" s="45"/>
      <c r="BI45" s="45"/>
      <c r="BJ45" s="48">
        <f t="shared" si="77"/>
        <v>0</v>
      </c>
      <c r="BK45" s="44"/>
      <c r="BL45" s="45"/>
      <c r="BM45" s="45"/>
      <c r="BN45" s="45"/>
      <c r="BO45" s="45"/>
      <c r="BP45" s="48">
        <f t="shared" si="78"/>
        <v>0</v>
      </c>
      <c r="BQ45" s="44"/>
      <c r="BR45" s="45"/>
      <c r="BS45" s="45"/>
      <c r="BT45" s="45"/>
      <c r="BU45" s="45"/>
      <c r="BV45" s="48">
        <f t="shared" si="79"/>
        <v>0</v>
      </c>
      <c r="BW45" s="44"/>
      <c r="BX45" s="45"/>
      <c r="BY45" s="45"/>
      <c r="BZ45" s="45"/>
      <c r="CA45" s="45"/>
      <c r="CB45" s="48">
        <f t="shared" si="80"/>
        <v>0</v>
      </c>
      <c r="CC45" s="44"/>
      <c r="CD45" s="45"/>
      <c r="CE45" s="45"/>
      <c r="CF45" s="45"/>
      <c r="CG45" s="45"/>
      <c r="CH45" s="48">
        <f t="shared" si="81"/>
        <v>0</v>
      </c>
      <c r="CI45" s="44"/>
      <c r="CJ45" s="45"/>
      <c r="CK45" s="45"/>
      <c r="CL45" s="45"/>
      <c r="CM45" s="45"/>
      <c r="CN45" s="48">
        <f t="shared" si="82"/>
        <v>0</v>
      </c>
      <c r="CO45" s="44"/>
      <c r="CP45" s="45"/>
      <c r="CQ45" s="45"/>
      <c r="CR45" s="45"/>
      <c r="CS45" s="45"/>
      <c r="CT45" s="48">
        <f t="shared" si="83"/>
        <v>0</v>
      </c>
      <c r="CU45" s="44"/>
      <c r="CV45" s="45"/>
      <c r="CW45" s="45"/>
      <c r="CX45" s="45"/>
      <c r="CY45" s="45"/>
      <c r="CZ45" s="48">
        <f t="shared" si="84"/>
        <v>0</v>
      </c>
      <c r="DA45" s="44"/>
      <c r="DB45" s="45"/>
      <c r="DC45" s="45"/>
      <c r="DD45" s="45"/>
      <c r="DE45" s="45"/>
      <c r="DF45" s="48">
        <f t="shared" si="85"/>
        <v>0</v>
      </c>
      <c r="DG45" s="44"/>
      <c r="DH45" s="45"/>
      <c r="DI45" s="45"/>
      <c r="DJ45" s="45"/>
      <c r="DK45" s="45"/>
      <c r="DL45" s="48">
        <f t="shared" si="86"/>
        <v>0</v>
      </c>
      <c r="DM45" s="44"/>
      <c r="DN45" s="45"/>
      <c r="DO45" s="45"/>
      <c r="DP45" s="45"/>
      <c r="DQ45" s="45"/>
      <c r="DR45" s="47">
        <f t="shared" si="87"/>
        <v>0</v>
      </c>
      <c r="DS45" s="82">
        <f t="shared" si="88"/>
        <v>0</v>
      </c>
      <c r="DT45" s="136"/>
      <c r="DU45" s="137"/>
      <c r="DV45" s="137"/>
      <c r="DW45" s="137"/>
      <c r="DX45" s="137"/>
      <c r="DY45" s="84">
        <f t="shared" si="89"/>
        <v>0</v>
      </c>
      <c r="DZ45" s="138"/>
      <c r="EA45" s="137"/>
      <c r="EB45" s="137"/>
      <c r="EC45" s="137"/>
      <c r="ED45" s="137"/>
      <c r="EE45" s="84">
        <f t="shared" si="90"/>
        <v>0</v>
      </c>
      <c r="EF45" s="49">
        <f t="shared" si="91"/>
        <v>0</v>
      </c>
      <c r="EG45" s="53"/>
    </row>
    <row r="46" spans="1:137" s="39" customFormat="1" ht="15" customHeight="1" x14ac:dyDescent="0.35">
      <c r="A46" s="40"/>
      <c r="B46" s="40"/>
      <c r="C46" s="40"/>
      <c r="D46" s="41"/>
      <c r="E46" s="42"/>
      <c r="F46" s="42"/>
      <c r="G46" s="40" t="s">
        <v>216</v>
      </c>
      <c r="H46" s="43"/>
      <c r="I46" s="44"/>
      <c r="J46" s="45"/>
      <c r="K46" s="45"/>
      <c r="L46" s="45"/>
      <c r="M46" s="46"/>
      <c r="N46" s="47">
        <f t="shared" si="69"/>
        <v>0</v>
      </c>
      <c r="O46" s="44"/>
      <c r="P46" s="45"/>
      <c r="Q46" s="45"/>
      <c r="R46" s="45"/>
      <c r="S46" s="46"/>
      <c r="T46" s="48">
        <f t="shared" si="70"/>
        <v>0</v>
      </c>
      <c r="U46" s="44"/>
      <c r="V46" s="45"/>
      <c r="W46" s="45"/>
      <c r="X46" s="46"/>
      <c r="Y46" s="46"/>
      <c r="Z46" s="48">
        <f t="shared" si="71"/>
        <v>0</v>
      </c>
      <c r="AA46" s="44"/>
      <c r="AB46" s="45"/>
      <c r="AC46" s="45"/>
      <c r="AD46" s="45"/>
      <c r="AE46" s="45"/>
      <c r="AF46" s="48">
        <f t="shared" si="72"/>
        <v>0</v>
      </c>
      <c r="AG46" s="44"/>
      <c r="AH46" s="45"/>
      <c r="AI46" s="45"/>
      <c r="AJ46" s="45"/>
      <c r="AK46" s="45"/>
      <c r="AL46" s="48">
        <f t="shared" si="73"/>
        <v>0</v>
      </c>
      <c r="AM46" s="44"/>
      <c r="AN46" s="45"/>
      <c r="AO46" s="45"/>
      <c r="AP46" s="45"/>
      <c r="AQ46" s="45"/>
      <c r="AR46" s="48">
        <f t="shared" si="74"/>
        <v>0</v>
      </c>
      <c r="AS46" s="44"/>
      <c r="AT46" s="45"/>
      <c r="AU46" s="45"/>
      <c r="AV46" s="45"/>
      <c r="AW46" s="45"/>
      <c r="AX46" s="48">
        <f t="shared" si="75"/>
        <v>0</v>
      </c>
      <c r="AY46" s="44"/>
      <c r="AZ46" s="45"/>
      <c r="BA46" s="45"/>
      <c r="BB46" s="45"/>
      <c r="BC46" s="45"/>
      <c r="BD46" s="48">
        <f t="shared" si="76"/>
        <v>0</v>
      </c>
      <c r="BE46" s="44"/>
      <c r="BF46" s="45"/>
      <c r="BG46" s="45"/>
      <c r="BH46" s="45"/>
      <c r="BI46" s="45"/>
      <c r="BJ46" s="48">
        <f t="shared" si="77"/>
        <v>0</v>
      </c>
      <c r="BK46" s="44"/>
      <c r="BL46" s="45"/>
      <c r="BM46" s="45"/>
      <c r="BN46" s="45"/>
      <c r="BO46" s="45"/>
      <c r="BP46" s="48">
        <f t="shared" si="78"/>
        <v>0</v>
      </c>
      <c r="BQ46" s="44"/>
      <c r="BR46" s="45"/>
      <c r="BS46" s="45"/>
      <c r="BT46" s="45"/>
      <c r="BU46" s="45"/>
      <c r="BV46" s="48">
        <f t="shared" si="79"/>
        <v>0</v>
      </c>
      <c r="BW46" s="44"/>
      <c r="BX46" s="45"/>
      <c r="BY46" s="45"/>
      <c r="BZ46" s="45"/>
      <c r="CA46" s="45"/>
      <c r="CB46" s="48">
        <f t="shared" si="80"/>
        <v>0</v>
      </c>
      <c r="CC46" s="44"/>
      <c r="CD46" s="45"/>
      <c r="CE46" s="45"/>
      <c r="CF46" s="45"/>
      <c r="CG46" s="45"/>
      <c r="CH46" s="48">
        <f t="shared" si="81"/>
        <v>0</v>
      </c>
      <c r="CI46" s="44"/>
      <c r="CJ46" s="45"/>
      <c r="CK46" s="45"/>
      <c r="CL46" s="45"/>
      <c r="CM46" s="45"/>
      <c r="CN46" s="48">
        <f t="shared" si="82"/>
        <v>0</v>
      </c>
      <c r="CO46" s="44"/>
      <c r="CP46" s="45"/>
      <c r="CQ46" s="45"/>
      <c r="CR46" s="45"/>
      <c r="CS46" s="45"/>
      <c r="CT46" s="48">
        <f t="shared" si="83"/>
        <v>0</v>
      </c>
      <c r="CU46" s="44"/>
      <c r="CV46" s="45"/>
      <c r="CW46" s="45"/>
      <c r="CX46" s="45"/>
      <c r="CY46" s="45"/>
      <c r="CZ46" s="48">
        <f t="shared" si="84"/>
        <v>0</v>
      </c>
      <c r="DA46" s="44"/>
      <c r="DB46" s="45"/>
      <c r="DC46" s="45"/>
      <c r="DD46" s="45"/>
      <c r="DE46" s="45"/>
      <c r="DF46" s="48">
        <f t="shared" si="85"/>
        <v>0</v>
      </c>
      <c r="DG46" s="44"/>
      <c r="DH46" s="45"/>
      <c r="DI46" s="45"/>
      <c r="DJ46" s="45"/>
      <c r="DK46" s="45"/>
      <c r="DL46" s="48">
        <f t="shared" si="86"/>
        <v>0</v>
      </c>
      <c r="DM46" s="44"/>
      <c r="DN46" s="45"/>
      <c r="DO46" s="45"/>
      <c r="DP46" s="45"/>
      <c r="DQ46" s="45"/>
      <c r="DR46" s="47">
        <f t="shared" si="87"/>
        <v>0</v>
      </c>
      <c r="DS46" s="82">
        <f t="shared" si="88"/>
        <v>0</v>
      </c>
      <c r="DT46" s="136"/>
      <c r="DU46" s="137"/>
      <c r="DV46" s="137"/>
      <c r="DW46" s="137"/>
      <c r="DX46" s="137"/>
      <c r="DY46" s="84">
        <f t="shared" si="89"/>
        <v>0</v>
      </c>
      <c r="DZ46" s="138"/>
      <c r="EA46" s="137"/>
      <c r="EB46" s="137"/>
      <c r="EC46" s="137"/>
      <c r="ED46" s="137"/>
      <c r="EE46" s="84">
        <f t="shared" si="90"/>
        <v>0</v>
      </c>
      <c r="EF46" s="49">
        <f t="shared" si="91"/>
        <v>0</v>
      </c>
      <c r="EG46" s="53"/>
    </row>
    <row r="47" spans="1:137" s="39" customFormat="1" ht="15" customHeight="1" x14ac:dyDescent="0.35">
      <c r="A47" s="40"/>
      <c r="B47" s="40"/>
      <c r="C47" s="41"/>
      <c r="D47" s="41"/>
      <c r="E47" s="42"/>
      <c r="F47" s="42"/>
      <c r="G47" s="40" t="s">
        <v>109</v>
      </c>
      <c r="H47" s="43"/>
      <c r="I47" s="44"/>
      <c r="J47" s="45"/>
      <c r="K47" s="45"/>
      <c r="L47" s="45"/>
      <c r="M47" s="46"/>
      <c r="N47" s="47">
        <f t="shared" si="69"/>
        <v>0</v>
      </c>
      <c r="O47" s="44"/>
      <c r="P47" s="45"/>
      <c r="Q47" s="45"/>
      <c r="R47" s="45"/>
      <c r="S47" s="46"/>
      <c r="T47" s="48">
        <f t="shared" si="70"/>
        <v>0</v>
      </c>
      <c r="U47" s="44"/>
      <c r="V47" s="45"/>
      <c r="W47" s="45"/>
      <c r="X47" s="46"/>
      <c r="Y47" s="46"/>
      <c r="Z47" s="48">
        <f t="shared" si="71"/>
        <v>0</v>
      </c>
      <c r="AA47" s="44"/>
      <c r="AB47" s="45"/>
      <c r="AC47" s="45"/>
      <c r="AD47" s="45"/>
      <c r="AE47" s="45"/>
      <c r="AF47" s="48">
        <f t="shared" si="72"/>
        <v>0</v>
      </c>
      <c r="AG47" s="44"/>
      <c r="AH47" s="45"/>
      <c r="AI47" s="45"/>
      <c r="AJ47" s="45"/>
      <c r="AK47" s="45"/>
      <c r="AL47" s="48">
        <f t="shared" si="73"/>
        <v>0</v>
      </c>
      <c r="AM47" s="44"/>
      <c r="AN47" s="45"/>
      <c r="AO47" s="45"/>
      <c r="AP47" s="45"/>
      <c r="AQ47" s="45"/>
      <c r="AR47" s="48">
        <f t="shared" si="74"/>
        <v>0</v>
      </c>
      <c r="AS47" s="44"/>
      <c r="AT47" s="45"/>
      <c r="AU47" s="45"/>
      <c r="AV47" s="45"/>
      <c r="AW47" s="45"/>
      <c r="AX47" s="48">
        <f t="shared" si="75"/>
        <v>0</v>
      </c>
      <c r="AY47" s="44"/>
      <c r="AZ47" s="45"/>
      <c r="BA47" s="45"/>
      <c r="BB47" s="45"/>
      <c r="BC47" s="45"/>
      <c r="BD47" s="48">
        <f t="shared" si="76"/>
        <v>0</v>
      </c>
      <c r="BE47" s="44"/>
      <c r="BF47" s="45"/>
      <c r="BG47" s="45"/>
      <c r="BH47" s="45"/>
      <c r="BI47" s="45"/>
      <c r="BJ47" s="48">
        <f t="shared" si="77"/>
        <v>0</v>
      </c>
      <c r="BK47" s="44"/>
      <c r="BL47" s="45"/>
      <c r="BM47" s="45"/>
      <c r="BN47" s="45"/>
      <c r="BO47" s="45"/>
      <c r="BP47" s="48">
        <f t="shared" si="78"/>
        <v>0</v>
      </c>
      <c r="BQ47" s="44"/>
      <c r="BR47" s="45"/>
      <c r="BS47" s="45"/>
      <c r="BT47" s="45"/>
      <c r="BU47" s="45"/>
      <c r="BV47" s="48">
        <f t="shared" si="79"/>
        <v>0</v>
      </c>
      <c r="BW47" s="44"/>
      <c r="BX47" s="45"/>
      <c r="BY47" s="45"/>
      <c r="BZ47" s="45"/>
      <c r="CA47" s="45"/>
      <c r="CB47" s="48">
        <f t="shared" si="80"/>
        <v>0</v>
      </c>
      <c r="CC47" s="44"/>
      <c r="CD47" s="45"/>
      <c r="CE47" s="45"/>
      <c r="CF47" s="45"/>
      <c r="CG47" s="45"/>
      <c r="CH47" s="48">
        <f t="shared" si="81"/>
        <v>0</v>
      </c>
      <c r="CI47" s="44"/>
      <c r="CJ47" s="45"/>
      <c r="CK47" s="45"/>
      <c r="CL47" s="45"/>
      <c r="CM47" s="45"/>
      <c r="CN47" s="48">
        <f t="shared" si="82"/>
        <v>0</v>
      </c>
      <c r="CO47" s="44"/>
      <c r="CP47" s="45"/>
      <c r="CQ47" s="45"/>
      <c r="CR47" s="45"/>
      <c r="CS47" s="45"/>
      <c r="CT47" s="48">
        <f t="shared" si="83"/>
        <v>0</v>
      </c>
      <c r="CU47" s="44"/>
      <c r="CV47" s="45"/>
      <c r="CW47" s="45"/>
      <c r="CX47" s="45"/>
      <c r="CY47" s="45"/>
      <c r="CZ47" s="48">
        <f t="shared" si="84"/>
        <v>0</v>
      </c>
      <c r="DA47" s="44"/>
      <c r="DB47" s="45"/>
      <c r="DC47" s="45"/>
      <c r="DD47" s="45"/>
      <c r="DE47" s="45"/>
      <c r="DF47" s="48">
        <f t="shared" si="85"/>
        <v>0</v>
      </c>
      <c r="DG47" s="44"/>
      <c r="DH47" s="45"/>
      <c r="DI47" s="45"/>
      <c r="DJ47" s="45"/>
      <c r="DK47" s="45"/>
      <c r="DL47" s="48">
        <f t="shared" si="86"/>
        <v>0</v>
      </c>
      <c r="DM47" s="44"/>
      <c r="DN47" s="45"/>
      <c r="DO47" s="45"/>
      <c r="DP47" s="45"/>
      <c r="DQ47" s="45"/>
      <c r="DR47" s="47">
        <f t="shared" si="87"/>
        <v>0</v>
      </c>
      <c r="DS47" s="82">
        <f t="shared" si="88"/>
        <v>0</v>
      </c>
      <c r="DT47" s="136"/>
      <c r="DU47" s="137"/>
      <c r="DV47" s="137"/>
      <c r="DW47" s="137"/>
      <c r="DX47" s="137"/>
      <c r="DY47" s="84">
        <f t="shared" si="89"/>
        <v>0</v>
      </c>
      <c r="DZ47" s="138"/>
      <c r="EA47" s="137"/>
      <c r="EB47" s="137"/>
      <c r="EC47" s="137"/>
      <c r="ED47" s="137"/>
      <c r="EE47" s="84">
        <f t="shared" si="90"/>
        <v>0</v>
      </c>
      <c r="EF47" s="49">
        <f t="shared" si="91"/>
        <v>0</v>
      </c>
    </row>
    <row r="48" spans="1:137" s="39" customFormat="1" ht="15" customHeight="1" x14ac:dyDescent="0.35">
      <c r="A48" s="40"/>
      <c r="B48" s="40"/>
      <c r="C48" s="41"/>
      <c r="D48" s="41"/>
      <c r="E48" s="42"/>
      <c r="F48" s="42"/>
      <c r="G48" s="40" t="s">
        <v>217</v>
      </c>
      <c r="H48" s="43"/>
      <c r="I48" s="44"/>
      <c r="J48" s="45"/>
      <c r="K48" s="45"/>
      <c r="L48" s="45"/>
      <c r="M48" s="46"/>
      <c r="N48" s="47">
        <f t="shared" si="69"/>
        <v>0</v>
      </c>
      <c r="O48" s="44"/>
      <c r="P48" s="45"/>
      <c r="Q48" s="45"/>
      <c r="R48" s="45"/>
      <c r="S48" s="46"/>
      <c r="T48" s="48">
        <f t="shared" si="70"/>
        <v>0</v>
      </c>
      <c r="U48" s="44"/>
      <c r="V48" s="45"/>
      <c r="W48" s="45"/>
      <c r="X48" s="46"/>
      <c r="Y48" s="46"/>
      <c r="Z48" s="48">
        <f t="shared" si="71"/>
        <v>0</v>
      </c>
      <c r="AA48" s="44"/>
      <c r="AB48" s="45"/>
      <c r="AC48" s="45"/>
      <c r="AD48" s="45"/>
      <c r="AE48" s="45"/>
      <c r="AF48" s="48">
        <f t="shared" si="72"/>
        <v>0</v>
      </c>
      <c r="AG48" s="44"/>
      <c r="AH48" s="45"/>
      <c r="AI48" s="45"/>
      <c r="AJ48" s="45"/>
      <c r="AK48" s="45"/>
      <c r="AL48" s="48">
        <f t="shared" si="73"/>
        <v>0</v>
      </c>
      <c r="AM48" s="44"/>
      <c r="AN48" s="45"/>
      <c r="AO48" s="45"/>
      <c r="AP48" s="45"/>
      <c r="AQ48" s="45"/>
      <c r="AR48" s="48">
        <f t="shared" si="74"/>
        <v>0</v>
      </c>
      <c r="AS48" s="44"/>
      <c r="AT48" s="45"/>
      <c r="AU48" s="45"/>
      <c r="AV48" s="45"/>
      <c r="AW48" s="45"/>
      <c r="AX48" s="48">
        <f t="shared" si="75"/>
        <v>0</v>
      </c>
      <c r="AY48" s="44"/>
      <c r="AZ48" s="45"/>
      <c r="BA48" s="45"/>
      <c r="BB48" s="45"/>
      <c r="BC48" s="45"/>
      <c r="BD48" s="48">
        <f t="shared" si="76"/>
        <v>0</v>
      </c>
      <c r="BE48" s="44"/>
      <c r="BF48" s="45"/>
      <c r="BG48" s="45"/>
      <c r="BH48" s="129"/>
      <c r="BI48" s="45"/>
      <c r="BJ48" s="48">
        <f t="shared" si="77"/>
        <v>0</v>
      </c>
      <c r="BK48" s="44"/>
      <c r="BL48" s="45"/>
      <c r="BM48" s="45"/>
      <c r="BN48" s="45"/>
      <c r="BO48" s="45"/>
      <c r="BP48" s="48">
        <f t="shared" si="78"/>
        <v>0</v>
      </c>
      <c r="BQ48" s="44"/>
      <c r="BR48" s="45"/>
      <c r="BS48" s="45"/>
      <c r="BT48" s="45"/>
      <c r="BU48" s="45"/>
      <c r="BV48" s="48">
        <f t="shared" si="79"/>
        <v>0</v>
      </c>
      <c r="BW48" s="44"/>
      <c r="BX48" s="45"/>
      <c r="BY48" s="45"/>
      <c r="BZ48" s="45"/>
      <c r="CA48" s="45"/>
      <c r="CB48" s="48">
        <f t="shared" si="80"/>
        <v>0</v>
      </c>
      <c r="CC48" s="44"/>
      <c r="CD48" s="45"/>
      <c r="CE48" s="45"/>
      <c r="CF48" s="45"/>
      <c r="CG48" s="45"/>
      <c r="CH48" s="48">
        <f t="shared" si="81"/>
        <v>0</v>
      </c>
      <c r="CI48" s="44"/>
      <c r="CJ48" s="45"/>
      <c r="CK48" s="45"/>
      <c r="CL48" s="45"/>
      <c r="CM48" s="45"/>
      <c r="CN48" s="48">
        <f t="shared" si="82"/>
        <v>0</v>
      </c>
      <c r="CO48" s="44"/>
      <c r="CP48" s="45"/>
      <c r="CQ48" s="45"/>
      <c r="CR48" s="45"/>
      <c r="CS48" s="45"/>
      <c r="CT48" s="48">
        <f t="shared" si="83"/>
        <v>0</v>
      </c>
      <c r="CU48" s="44"/>
      <c r="CV48" s="45"/>
      <c r="CW48" s="45"/>
      <c r="CX48" s="45"/>
      <c r="CY48" s="45"/>
      <c r="CZ48" s="48">
        <f t="shared" si="84"/>
        <v>0</v>
      </c>
      <c r="DA48" s="44"/>
      <c r="DB48" s="45"/>
      <c r="DC48" s="45"/>
      <c r="DD48" s="45"/>
      <c r="DE48" s="45"/>
      <c r="DF48" s="48">
        <f t="shared" si="85"/>
        <v>0</v>
      </c>
      <c r="DG48" s="44"/>
      <c r="DH48" s="45"/>
      <c r="DI48" s="45"/>
      <c r="DJ48" s="45"/>
      <c r="DK48" s="45"/>
      <c r="DL48" s="48">
        <f t="shared" si="86"/>
        <v>0</v>
      </c>
      <c r="DM48" s="44"/>
      <c r="DN48" s="45"/>
      <c r="DO48" s="45"/>
      <c r="DP48" s="45"/>
      <c r="DQ48" s="45"/>
      <c r="DR48" s="47">
        <f t="shared" si="87"/>
        <v>0</v>
      </c>
      <c r="DS48" s="82">
        <f t="shared" si="88"/>
        <v>0</v>
      </c>
      <c r="DT48" s="136"/>
      <c r="DU48" s="137"/>
      <c r="DV48" s="137"/>
      <c r="DW48" s="137"/>
      <c r="DX48" s="137"/>
      <c r="DY48" s="84">
        <f t="shared" si="89"/>
        <v>0</v>
      </c>
      <c r="DZ48" s="138"/>
      <c r="EA48" s="137"/>
      <c r="EB48" s="137"/>
      <c r="EC48" s="137"/>
      <c r="ED48" s="137"/>
      <c r="EE48" s="84">
        <f t="shared" si="90"/>
        <v>0</v>
      </c>
      <c r="EF48" s="49">
        <f t="shared" si="91"/>
        <v>0</v>
      </c>
    </row>
    <row r="49" spans="1:136" s="39" customFormat="1" ht="15" customHeight="1" x14ac:dyDescent="0.35">
      <c r="A49" s="40"/>
      <c r="B49" s="40"/>
      <c r="C49" s="40"/>
      <c r="D49" s="41"/>
      <c r="E49" s="42"/>
      <c r="F49" s="42"/>
      <c r="G49" s="40" t="s">
        <v>217</v>
      </c>
      <c r="H49" s="43"/>
      <c r="I49" s="44"/>
      <c r="J49" s="45"/>
      <c r="K49" s="45"/>
      <c r="L49" s="45"/>
      <c r="M49" s="46"/>
      <c r="N49" s="47">
        <f t="shared" si="69"/>
        <v>0</v>
      </c>
      <c r="O49" s="44"/>
      <c r="P49" s="45"/>
      <c r="Q49" s="45"/>
      <c r="R49" s="45"/>
      <c r="S49" s="46"/>
      <c r="T49" s="48">
        <f t="shared" si="70"/>
        <v>0</v>
      </c>
      <c r="U49" s="44"/>
      <c r="V49" s="45"/>
      <c r="W49" s="45"/>
      <c r="X49" s="46"/>
      <c r="Y49" s="46"/>
      <c r="Z49" s="48">
        <f t="shared" si="71"/>
        <v>0</v>
      </c>
      <c r="AA49" s="44"/>
      <c r="AB49" s="45"/>
      <c r="AC49" s="45"/>
      <c r="AD49" s="45"/>
      <c r="AE49" s="45"/>
      <c r="AF49" s="48">
        <f t="shared" si="72"/>
        <v>0</v>
      </c>
      <c r="AG49" s="44"/>
      <c r="AH49" s="45"/>
      <c r="AI49" s="45"/>
      <c r="AJ49" s="45"/>
      <c r="AK49" s="45"/>
      <c r="AL49" s="48">
        <f t="shared" si="73"/>
        <v>0</v>
      </c>
      <c r="AM49" s="44"/>
      <c r="AN49" s="45"/>
      <c r="AO49" s="45"/>
      <c r="AP49" s="45"/>
      <c r="AQ49" s="45"/>
      <c r="AR49" s="48">
        <f t="shared" si="74"/>
        <v>0</v>
      </c>
      <c r="AS49" s="44"/>
      <c r="AT49" s="45"/>
      <c r="AU49" s="45"/>
      <c r="AV49" s="45"/>
      <c r="AW49" s="45"/>
      <c r="AX49" s="48">
        <f t="shared" si="75"/>
        <v>0</v>
      </c>
      <c r="AY49" s="44"/>
      <c r="AZ49" s="45"/>
      <c r="BA49" s="45"/>
      <c r="BB49" s="45"/>
      <c r="BC49" s="45"/>
      <c r="BD49" s="48">
        <f t="shared" si="76"/>
        <v>0</v>
      </c>
      <c r="BE49" s="44"/>
      <c r="BF49" s="45"/>
      <c r="BG49" s="45"/>
      <c r="BH49" s="45"/>
      <c r="BI49" s="45"/>
      <c r="BJ49" s="48">
        <f t="shared" si="77"/>
        <v>0</v>
      </c>
      <c r="BK49" s="44"/>
      <c r="BL49" s="45"/>
      <c r="BM49" s="131"/>
      <c r="BN49" s="45"/>
      <c r="BO49" s="45"/>
      <c r="BP49" s="48">
        <f t="shared" si="78"/>
        <v>0</v>
      </c>
      <c r="BQ49" s="44"/>
      <c r="BR49" s="45"/>
      <c r="BS49" s="45"/>
      <c r="BT49" s="129"/>
      <c r="BU49" s="45"/>
      <c r="BV49" s="48">
        <f t="shared" si="79"/>
        <v>0</v>
      </c>
      <c r="BW49" s="44"/>
      <c r="BX49" s="45"/>
      <c r="BY49" s="45"/>
      <c r="BZ49" s="45"/>
      <c r="CA49" s="45"/>
      <c r="CB49" s="48">
        <f t="shared" si="80"/>
        <v>0</v>
      </c>
      <c r="CC49" s="44"/>
      <c r="CD49" s="45"/>
      <c r="CE49" s="45"/>
      <c r="CF49" s="45"/>
      <c r="CG49" s="45"/>
      <c r="CH49" s="48">
        <f t="shared" si="81"/>
        <v>0</v>
      </c>
      <c r="CI49" s="44"/>
      <c r="CJ49" s="45"/>
      <c r="CK49" s="45"/>
      <c r="CL49" s="45"/>
      <c r="CM49" s="45"/>
      <c r="CN49" s="48">
        <f t="shared" si="82"/>
        <v>0</v>
      </c>
      <c r="CO49" s="44"/>
      <c r="CP49" s="45"/>
      <c r="CQ49" s="45"/>
      <c r="CR49" s="45"/>
      <c r="CS49" s="45"/>
      <c r="CT49" s="48">
        <f t="shared" si="83"/>
        <v>0</v>
      </c>
      <c r="CU49" s="44"/>
      <c r="CV49" s="45"/>
      <c r="CW49" s="45"/>
      <c r="CX49" s="45"/>
      <c r="CY49" s="45"/>
      <c r="CZ49" s="48">
        <f t="shared" si="84"/>
        <v>0</v>
      </c>
      <c r="DA49" s="44"/>
      <c r="DB49" s="45"/>
      <c r="DC49" s="45"/>
      <c r="DD49" s="45"/>
      <c r="DE49" s="45"/>
      <c r="DF49" s="48">
        <f t="shared" si="85"/>
        <v>0</v>
      </c>
      <c r="DG49" s="44"/>
      <c r="DH49" s="45"/>
      <c r="DI49" s="45"/>
      <c r="DJ49" s="45"/>
      <c r="DK49" s="45"/>
      <c r="DL49" s="48">
        <f t="shared" si="86"/>
        <v>0</v>
      </c>
      <c r="DM49" s="44"/>
      <c r="DN49" s="45"/>
      <c r="DO49" s="45"/>
      <c r="DP49" s="45"/>
      <c r="DQ49" s="45"/>
      <c r="DR49" s="47">
        <f t="shared" si="87"/>
        <v>0</v>
      </c>
      <c r="DS49" s="82">
        <f t="shared" si="88"/>
        <v>0</v>
      </c>
      <c r="DT49" s="136"/>
      <c r="DU49" s="137"/>
      <c r="DV49" s="137"/>
      <c r="DW49" s="137"/>
      <c r="DX49" s="137"/>
      <c r="DY49" s="84">
        <f t="shared" si="89"/>
        <v>0</v>
      </c>
      <c r="DZ49" s="138"/>
      <c r="EA49" s="137"/>
      <c r="EB49" s="137"/>
      <c r="EC49" s="137"/>
      <c r="ED49" s="137"/>
      <c r="EE49" s="84">
        <f t="shared" si="90"/>
        <v>0</v>
      </c>
      <c r="EF49" s="49">
        <f t="shared" si="91"/>
        <v>0</v>
      </c>
    </row>
    <row r="50" spans="1:136" s="39" customFormat="1" ht="15" customHeight="1" x14ac:dyDescent="0.35">
      <c r="A50" s="41"/>
      <c r="B50" s="41"/>
      <c r="C50" s="41"/>
      <c r="D50" s="41"/>
      <c r="E50" s="42"/>
      <c r="F50" s="42"/>
      <c r="G50" s="40" t="s">
        <v>67</v>
      </c>
      <c r="H50" s="43"/>
      <c r="I50" s="44"/>
      <c r="J50" s="45"/>
      <c r="K50" s="45"/>
      <c r="L50" s="45"/>
      <c r="M50" s="46"/>
      <c r="N50" s="47">
        <f t="shared" si="69"/>
        <v>0</v>
      </c>
      <c r="O50" s="44"/>
      <c r="P50" s="45"/>
      <c r="Q50" s="45"/>
      <c r="R50" s="45"/>
      <c r="S50" s="46"/>
      <c r="T50" s="48">
        <f t="shared" si="70"/>
        <v>0</v>
      </c>
      <c r="U50" s="44"/>
      <c r="V50" s="45"/>
      <c r="W50" s="45"/>
      <c r="X50" s="46"/>
      <c r="Y50" s="46"/>
      <c r="Z50" s="48">
        <f t="shared" si="71"/>
        <v>0</v>
      </c>
      <c r="AA50" s="44"/>
      <c r="AB50" s="45"/>
      <c r="AC50" s="45"/>
      <c r="AD50" s="45"/>
      <c r="AE50" s="45"/>
      <c r="AF50" s="48">
        <f t="shared" si="72"/>
        <v>0</v>
      </c>
      <c r="AG50" s="44"/>
      <c r="AH50" s="45"/>
      <c r="AI50" s="45"/>
      <c r="AJ50" s="45"/>
      <c r="AK50" s="45"/>
      <c r="AL50" s="48">
        <f t="shared" si="73"/>
        <v>0</v>
      </c>
      <c r="AM50" s="44"/>
      <c r="AN50" s="45"/>
      <c r="AO50" s="45"/>
      <c r="AP50" s="45"/>
      <c r="AQ50" s="45"/>
      <c r="AR50" s="48">
        <f t="shared" si="74"/>
        <v>0</v>
      </c>
      <c r="AS50" s="44"/>
      <c r="AT50" s="45"/>
      <c r="AU50" s="45"/>
      <c r="AV50" s="45"/>
      <c r="AW50" s="45"/>
      <c r="AX50" s="48">
        <f t="shared" si="75"/>
        <v>0</v>
      </c>
      <c r="AY50" s="44"/>
      <c r="AZ50" s="45"/>
      <c r="BA50" s="45"/>
      <c r="BB50" s="45"/>
      <c r="BC50" s="45"/>
      <c r="BD50" s="48">
        <f t="shared" si="76"/>
        <v>0</v>
      </c>
      <c r="BE50" s="44"/>
      <c r="BF50" s="45"/>
      <c r="BG50" s="45"/>
      <c r="BH50" s="45"/>
      <c r="BI50" s="45"/>
      <c r="BJ50" s="48">
        <f t="shared" si="77"/>
        <v>0</v>
      </c>
      <c r="BK50" s="44"/>
      <c r="BL50" s="45"/>
      <c r="BM50" s="45"/>
      <c r="BN50" s="45"/>
      <c r="BO50" s="45"/>
      <c r="BP50" s="48">
        <f t="shared" si="78"/>
        <v>0</v>
      </c>
      <c r="BQ50" s="44"/>
      <c r="BR50" s="45"/>
      <c r="BS50" s="45"/>
      <c r="BT50" s="45"/>
      <c r="BU50" s="45"/>
      <c r="BV50" s="48">
        <f t="shared" si="79"/>
        <v>0</v>
      </c>
      <c r="BW50" s="44"/>
      <c r="BX50" s="45"/>
      <c r="BY50" s="45"/>
      <c r="BZ50" s="45"/>
      <c r="CA50" s="45"/>
      <c r="CB50" s="48">
        <f t="shared" si="80"/>
        <v>0</v>
      </c>
      <c r="CC50" s="44"/>
      <c r="CD50" s="45"/>
      <c r="CE50" s="45"/>
      <c r="CF50" s="45"/>
      <c r="CG50" s="45"/>
      <c r="CH50" s="48">
        <f t="shared" si="81"/>
        <v>0</v>
      </c>
      <c r="CI50" s="44"/>
      <c r="CJ50" s="45"/>
      <c r="CK50" s="45"/>
      <c r="CL50" s="45"/>
      <c r="CM50" s="45"/>
      <c r="CN50" s="48">
        <f t="shared" si="82"/>
        <v>0</v>
      </c>
      <c r="CO50" s="44"/>
      <c r="CP50" s="45"/>
      <c r="CQ50" s="45"/>
      <c r="CR50" s="45"/>
      <c r="CS50" s="45"/>
      <c r="CT50" s="48">
        <f t="shared" si="83"/>
        <v>0</v>
      </c>
      <c r="CU50" s="44"/>
      <c r="CV50" s="45"/>
      <c r="CW50" s="45"/>
      <c r="CX50" s="45"/>
      <c r="CY50" s="45"/>
      <c r="CZ50" s="48">
        <f t="shared" si="84"/>
        <v>0</v>
      </c>
      <c r="DA50" s="44"/>
      <c r="DB50" s="45"/>
      <c r="DC50" s="45"/>
      <c r="DD50" s="45"/>
      <c r="DE50" s="45"/>
      <c r="DF50" s="48">
        <f t="shared" si="85"/>
        <v>0</v>
      </c>
      <c r="DG50" s="44"/>
      <c r="DH50" s="45"/>
      <c r="DI50" s="45"/>
      <c r="DJ50" s="45"/>
      <c r="DK50" s="45"/>
      <c r="DL50" s="48">
        <f t="shared" si="86"/>
        <v>0</v>
      </c>
      <c r="DM50" s="44"/>
      <c r="DN50" s="45"/>
      <c r="DO50" s="45"/>
      <c r="DP50" s="45"/>
      <c r="DQ50" s="45"/>
      <c r="DR50" s="47">
        <f t="shared" si="87"/>
        <v>0</v>
      </c>
      <c r="DS50" s="82">
        <f t="shared" si="88"/>
        <v>0</v>
      </c>
      <c r="DT50" s="136"/>
      <c r="DU50" s="137"/>
      <c r="DV50" s="137"/>
      <c r="DW50" s="137"/>
      <c r="DX50" s="137"/>
      <c r="DY50" s="84">
        <f t="shared" si="89"/>
        <v>0</v>
      </c>
      <c r="DZ50" s="138"/>
      <c r="EA50" s="137"/>
      <c r="EB50" s="137"/>
      <c r="EC50" s="137"/>
      <c r="ED50" s="137"/>
      <c r="EE50" s="84">
        <f t="shared" si="90"/>
        <v>0</v>
      </c>
      <c r="EF50" s="49">
        <f t="shared" si="91"/>
        <v>0</v>
      </c>
    </row>
    <row r="51" spans="1:136" s="39" customFormat="1" ht="15" customHeight="1" x14ac:dyDescent="0.35">
      <c r="A51" s="40"/>
      <c r="B51" s="40"/>
      <c r="C51" s="41"/>
      <c r="D51" s="41"/>
      <c r="E51" s="42"/>
      <c r="F51" s="42"/>
      <c r="G51" s="40" t="s">
        <v>67</v>
      </c>
      <c r="H51" s="43"/>
      <c r="I51" s="44"/>
      <c r="J51" s="45"/>
      <c r="K51" s="45"/>
      <c r="L51" s="45"/>
      <c r="M51" s="46"/>
      <c r="N51" s="47">
        <f t="shared" si="69"/>
        <v>0</v>
      </c>
      <c r="O51" s="44"/>
      <c r="P51" s="45"/>
      <c r="Q51" s="45"/>
      <c r="R51" s="45"/>
      <c r="S51" s="46"/>
      <c r="T51" s="48">
        <f t="shared" si="70"/>
        <v>0</v>
      </c>
      <c r="U51" s="44"/>
      <c r="V51" s="45"/>
      <c r="W51" s="45"/>
      <c r="X51" s="46"/>
      <c r="Y51" s="46"/>
      <c r="Z51" s="48">
        <f t="shared" si="71"/>
        <v>0</v>
      </c>
      <c r="AA51" s="44"/>
      <c r="AB51" s="45"/>
      <c r="AC51" s="45"/>
      <c r="AD51" s="45"/>
      <c r="AE51" s="45"/>
      <c r="AF51" s="48">
        <f t="shared" si="72"/>
        <v>0</v>
      </c>
      <c r="AG51" s="44"/>
      <c r="AH51" s="45"/>
      <c r="AI51" s="45"/>
      <c r="AJ51" s="45"/>
      <c r="AK51" s="45"/>
      <c r="AL51" s="48">
        <f t="shared" si="73"/>
        <v>0</v>
      </c>
      <c r="AM51" s="44"/>
      <c r="AN51" s="45"/>
      <c r="AO51" s="45"/>
      <c r="AP51" s="45"/>
      <c r="AQ51" s="45"/>
      <c r="AR51" s="48">
        <f t="shared" si="74"/>
        <v>0</v>
      </c>
      <c r="AS51" s="44"/>
      <c r="AT51" s="45"/>
      <c r="AU51" s="45"/>
      <c r="AV51" s="45"/>
      <c r="AW51" s="45"/>
      <c r="AX51" s="48">
        <f t="shared" si="75"/>
        <v>0</v>
      </c>
      <c r="AY51" s="44"/>
      <c r="AZ51" s="45"/>
      <c r="BA51" s="45"/>
      <c r="BB51" s="45"/>
      <c r="BC51" s="45"/>
      <c r="BD51" s="48">
        <f t="shared" si="76"/>
        <v>0</v>
      </c>
      <c r="BE51" s="44"/>
      <c r="BF51" s="45"/>
      <c r="BG51" s="45"/>
      <c r="BH51" s="45"/>
      <c r="BI51" s="45"/>
      <c r="BJ51" s="48">
        <f t="shared" si="77"/>
        <v>0</v>
      </c>
      <c r="BK51" s="44"/>
      <c r="BL51" s="45"/>
      <c r="BM51" s="45"/>
      <c r="BN51" s="45"/>
      <c r="BO51" s="45"/>
      <c r="BP51" s="48">
        <f t="shared" si="78"/>
        <v>0</v>
      </c>
      <c r="BQ51" s="44"/>
      <c r="BR51" s="45"/>
      <c r="BS51" s="45"/>
      <c r="BT51" s="45"/>
      <c r="BU51" s="45"/>
      <c r="BV51" s="48">
        <f t="shared" si="79"/>
        <v>0</v>
      </c>
      <c r="BW51" s="44"/>
      <c r="BX51" s="45"/>
      <c r="BY51" s="45"/>
      <c r="BZ51" s="45"/>
      <c r="CA51" s="45"/>
      <c r="CB51" s="48">
        <f t="shared" si="80"/>
        <v>0</v>
      </c>
      <c r="CC51" s="44"/>
      <c r="CD51" s="45"/>
      <c r="CE51" s="45"/>
      <c r="CF51" s="45"/>
      <c r="CG51" s="45"/>
      <c r="CH51" s="48">
        <f t="shared" si="81"/>
        <v>0</v>
      </c>
      <c r="CI51" s="44"/>
      <c r="CJ51" s="45"/>
      <c r="CK51" s="45"/>
      <c r="CL51" s="45"/>
      <c r="CM51" s="45"/>
      <c r="CN51" s="48">
        <f t="shared" si="82"/>
        <v>0</v>
      </c>
      <c r="CO51" s="44"/>
      <c r="CP51" s="45"/>
      <c r="CQ51" s="45"/>
      <c r="CR51" s="45"/>
      <c r="CS51" s="45"/>
      <c r="CT51" s="48">
        <f t="shared" si="83"/>
        <v>0</v>
      </c>
      <c r="CU51" s="44"/>
      <c r="CV51" s="45"/>
      <c r="CW51" s="45"/>
      <c r="CX51" s="45"/>
      <c r="CY51" s="45"/>
      <c r="CZ51" s="48">
        <f t="shared" si="84"/>
        <v>0</v>
      </c>
      <c r="DA51" s="44"/>
      <c r="DB51" s="45"/>
      <c r="DC51" s="45"/>
      <c r="DD51" s="45"/>
      <c r="DE51" s="45"/>
      <c r="DF51" s="48">
        <f t="shared" si="85"/>
        <v>0</v>
      </c>
      <c r="DG51" s="44"/>
      <c r="DH51" s="45"/>
      <c r="DI51" s="45"/>
      <c r="DJ51" s="45"/>
      <c r="DK51" s="45"/>
      <c r="DL51" s="48">
        <f t="shared" si="86"/>
        <v>0</v>
      </c>
      <c r="DM51" s="44"/>
      <c r="DN51" s="45"/>
      <c r="DO51" s="45"/>
      <c r="DP51" s="45"/>
      <c r="DQ51" s="45"/>
      <c r="DR51" s="47">
        <f t="shared" si="87"/>
        <v>0</v>
      </c>
      <c r="DS51" s="82">
        <f t="shared" si="88"/>
        <v>0</v>
      </c>
      <c r="DT51" s="136"/>
      <c r="DU51" s="137"/>
      <c r="DV51" s="137"/>
      <c r="DW51" s="137"/>
      <c r="DX51" s="137"/>
      <c r="DY51" s="84">
        <f t="shared" si="89"/>
        <v>0</v>
      </c>
      <c r="DZ51" s="138"/>
      <c r="EA51" s="137"/>
      <c r="EB51" s="137"/>
      <c r="EC51" s="137"/>
      <c r="ED51" s="137"/>
      <c r="EE51" s="84">
        <f t="shared" si="90"/>
        <v>0</v>
      </c>
      <c r="EF51" s="49">
        <f t="shared" si="91"/>
        <v>0</v>
      </c>
    </row>
    <row r="52" spans="1:136" s="39" customFormat="1" ht="15" customHeight="1" x14ac:dyDescent="0.35">
      <c r="A52" s="40"/>
      <c r="B52" s="40"/>
      <c r="C52" s="41"/>
      <c r="D52" s="41"/>
      <c r="E52" s="42"/>
      <c r="F52" s="42"/>
      <c r="G52" s="40" t="s">
        <v>55</v>
      </c>
      <c r="H52" s="43"/>
      <c r="I52" s="44"/>
      <c r="J52" s="45"/>
      <c r="K52" s="45"/>
      <c r="L52" s="45"/>
      <c r="M52" s="46"/>
      <c r="N52" s="47">
        <f t="shared" si="69"/>
        <v>0</v>
      </c>
      <c r="O52" s="44"/>
      <c r="P52" s="45"/>
      <c r="Q52" s="45"/>
      <c r="R52" s="45"/>
      <c r="S52" s="46"/>
      <c r="T52" s="48">
        <f t="shared" si="70"/>
        <v>0</v>
      </c>
      <c r="U52" s="44"/>
      <c r="V52" s="45"/>
      <c r="W52" s="45"/>
      <c r="X52" s="46"/>
      <c r="Y52" s="46"/>
      <c r="Z52" s="48">
        <f t="shared" si="71"/>
        <v>0</v>
      </c>
      <c r="AA52" s="44"/>
      <c r="AB52" s="45"/>
      <c r="AC52" s="45"/>
      <c r="AD52" s="45"/>
      <c r="AE52" s="45"/>
      <c r="AF52" s="48">
        <f t="shared" si="72"/>
        <v>0</v>
      </c>
      <c r="AG52" s="44"/>
      <c r="AH52" s="45"/>
      <c r="AI52" s="45"/>
      <c r="AJ52" s="45"/>
      <c r="AK52" s="45"/>
      <c r="AL52" s="48">
        <f t="shared" si="73"/>
        <v>0</v>
      </c>
      <c r="AM52" s="44"/>
      <c r="AN52" s="45"/>
      <c r="AO52" s="45"/>
      <c r="AP52" s="45"/>
      <c r="AQ52" s="45"/>
      <c r="AR52" s="48">
        <f t="shared" si="74"/>
        <v>0</v>
      </c>
      <c r="AS52" s="44"/>
      <c r="AT52" s="45"/>
      <c r="AU52" s="45"/>
      <c r="AV52" s="45"/>
      <c r="AW52" s="45"/>
      <c r="AX52" s="48">
        <f t="shared" si="75"/>
        <v>0</v>
      </c>
      <c r="AY52" s="44"/>
      <c r="AZ52" s="45"/>
      <c r="BA52" s="45"/>
      <c r="BB52" s="45"/>
      <c r="BC52" s="45"/>
      <c r="BD52" s="48">
        <f t="shared" si="76"/>
        <v>0</v>
      </c>
      <c r="BE52" s="44"/>
      <c r="BF52" s="45"/>
      <c r="BG52" s="45"/>
      <c r="BH52" s="45"/>
      <c r="BI52" s="45"/>
      <c r="BJ52" s="48">
        <f t="shared" si="77"/>
        <v>0</v>
      </c>
      <c r="BK52" s="44"/>
      <c r="BL52" s="45"/>
      <c r="BM52" s="45"/>
      <c r="BN52" s="45"/>
      <c r="BO52" s="45"/>
      <c r="BP52" s="48">
        <f t="shared" si="78"/>
        <v>0</v>
      </c>
      <c r="BQ52" s="44"/>
      <c r="BR52" s="45"/>
      <c r="BS52" s="45"/>
      <c r="BT52" s="45"/>
      <c r="BU52" s="45"/>
      <c r="BV52" s="48">
        <f t="shared" si="79"/>
        <v>0</v>
      </c>
      <c r="BW52" s="44"/>
      <c r="BX52" s="45"/>
      <c r="BY52" s="45"/>
      <c r="BZ52" s="45"/>
      <c r="CA52" s="45"/>
      <c r="CB52" s="48">
        <f t="shared" si="80"/>
        <v>0</v>
      </c>
      <c r="CC52" s="44"/>
      <c r="CD52" s="45"/>
      <c r="CE52" s="45"/>
      <c r="CF52" s="45"/>
      <c r="CG52" s="45"/>
      <c r="CH52" s="48">
        <f t="shared" si="81"/>
        <v>0</v>
      </c>
      <c r="CI52" s="44"/>
      <c r="CJ52" s="45"/>
      <c r="CK52" s="45"/>
      <c r="CL52" s="45"/>
      <c r="CM52" s="45"/>
      <c r="CN52" s="48">
        <f t="shared" si="82"/>
        <v>0</v>
      </c>
      <c r="CO52" s="44"/>
      <c r="CP52" s="45"/>
      <c r="CQ52" s="45"/>
      <c r="CR52" s="45"/>
      <c r="CS52" s="45"/>
      <c r="CT52" s="48">
        <f t="shared" si="83"/>
        <v>0</v>
      </c>
      <c r="CU52" s="44"/>
      <c r="CV52" s="45"/>
      <c r="CW52" s="45"/>
      <c r="CX52" s="45"/>
      <c r="CY52" s="45"/>
      <c r="CZ52" s="48">
        <f t="shared" si="84"/>
        <v>0</v>
      </c>
      <c r="DA52" s="44"/>
      <c r="DB52" s="45"/>
      <c r="DC52" s="45"/>
      <c r="DD52" s="45"/>
      <c r="DE52" s="45"/>
      <c r="DF52" s="48">
        <f t="shared" si="85"/>
        <v>0</v>
      </c>
      <c r="DG52" s="44"/>
      <c r="DH52" s="45"/>
      <c r="DI52" s="45"/>
      <c r="DJ52" s="45"/>
      <c r="DK52" s="45"/>
      <c r="DL52" s="48">
        <f t="shared" si="86"/>
        <v>0</v>
      </c>
      <c r="DM52" s="44"/>
      <c r="DN52" s="45"/>
      <c r="DO52" s="45"/>
      <c r="DP52" s="45"/>
      <c r="DQ52" s="45"/>
      <c r="DR52" s="47">
        <f t="shared" si="87"/>
        <v>0</v>
      </c>
      <c r="DS52" s="82">
        <f t="shared" si="88"/>
        <v>0</v>
      </c>
      <c r="DT52" s="136"/>
      <c r="DU52" s="137"/>
      <c r="DV52" s="137"/>
      <c r="DW52" s="137"/>
      <c r="DX52" s="137"/>
      <c r="DY52" s="84">
        <f t="shared" si="89"/>
        <v>0</v>
      </c>
      <c r="DZ52" s="138"/>
      <c r="EA52" s="137"/>
      <c r="EB52" s="137"/>
      <c r="EC52" s="137"/>
      <c r="ED52" s="137"/>
      <c r="EE52" s="84">
        <f t="shared" si="90"/>
        <v>0</v>
      </c>
      <c r="EF52" s="49">
        <f t="shared" si="91"/>
        <v>0</v>
      </c>
    </row>
    <row r="53" spans="1:136" s="39" customFormat="1" ht="15" customHeight="1" x14ac:dyDescent="0.35">
      <c r="A53" s="40"/>
      <c r="B53" s="40"/>
      <c r="C53" s="41"/>
      <c r="D53" s="41"/>
      <c r="E53" s="42"/>
      <c r="F53" s="42"/>
      <c r="G53" s="40" t="s">
        <v>55</v>
      </c>
      <c r="H53" s="43"/>
      <c r="I53" s="44"/>
      <c r="J53" s="45"/>
      <c r="K53" s="45"/>
      <c r="L53" s="45"/>
      <c r="M53" s="46"/>
      <c r="N53" s="47">
        <f t="shared" si="69"/>
        <v>0</v>
      </c>
      <c r="O53" s="44"/>
      <c r="P53" s="45"/>
      <c r="Q53" s="45"/>
      <c r="R53" s="45"/>
      <c r="S53" s="46"/>
      <c r="T53" s="48">
        <f t="shared" si="70"/>
        <v>0</v>
      </c>
      <c r="U53" s="44"/>
      <c r="V53" s="45"/>
      <c r="W53" s="45"/>
      <c r="X53" s="46"/>
      <c r="Y53" s="46"/>
      <c r="Z53" s="48">
        <f t="shared" si="71"/>
        <v>0</v>
      </c>
      <c r="AA53" s="44"/>
      <c r="AB53" s="45"/>
      <c r="AC53" s="45"/>
      <c r="AD53" s="45"/>
      <c r="AE53" s="45"/>
      <c r="AF53" s="48">
        <f t="shared" si="72"/>
        <v>0</v>
      </c>
      <c r="AG53" s="44"/>
      <c r="AH53" s="45"/>
      <c r="AI53" s="45"/>
      <c r="AJ53" s="45"/>
      <c r="AK53" s="45"/>
      <c r="AL53" s="48">
        <f t="shared" si="73"/>
        <v>0</v>
      </c>
      <c r="AM53" s="44"/>
      <c r="AN53" s="45"/>
      <c r="AO53" s="45"/>
      <c r="AP53" s="45"/>
      <c r="AQ53" s="45"/>
      <c r="AR53" s="48">
        <f t="shared" si="74"/>
        <v>0</v>
      </c>
      <c r="AS53" s="44"/>
      <c r="AT53" s="45"/>
      <c r="AU53" s="45"/>
      <c r="AV53" s="45"/>
      <c r="AW53" s="45"/>
      <c r="AX53" s="48">
        <f t="shared" si="75"/>
        <v>0</v>
      </c>
      <c r="AY53" s="44"/>
      <c r="AZ53" s="45"/>
      <c r="BA53" s="45"/>
      <c r="BB53" s="45"/>
      <c r="BC53" s="45"/>
      <c r="BD53" s="48">
        <f t="shared" si="76"/>
        <v>0</v>
      </c>
      <c r="BE53" s="44"/>
      <c r="BF53" s="45"/>
      <c r="BG53" s="45"/>
      <c r="BH53" s="45"/>
      <c r="BI53" s="45"/>
      <c r="BJ53" s="48">
        <f t="shared" si="77"/>
        <v>0</v>
      </c>
      <c r="BK53" s="44"/>
      <c r="BL53" s="45"/>
      <c r="BM53" s="45"/>
      <c r="BN53" s="45"/>
      <c r="BO53" s="45"/>
      <c r="BP53" s="48">
        <f t="shared" si="78"/>
        <v>0</v>
      </c>
      <c r="BQ53" s="44"/>
      <c r="BR53" s="45"/>
      <c r="BS53" s="45"/>
      <c r="BT53" s="45"/>
      <c r="BU53" s="45"/>
      <c r="BV53" s="48">
        <f t="shared" si="79"/>
        <v>0</v>
      </c>
      <c r="BW53" s="44"/>
      <c r="BX53" s="45"/>
      <c r="BY53" s="45"/>
      <c r="BZ53" s="45"/>
      <c r="CA53" s="45"/>
      <c r="CB53" s="48">
        <f t="shared" si="80"/>
        <v>0</v>
      </c>
      <c r="CC53" s="44"/>
      <c r="CD53" s="45"/>
      <c r="CE53" s="45"/>
      <c r="CF53" s="45"/>
      <c r="CG53" s="45"/>
      <c r="CH53" s="48">
        <f t="shared" si="81"/>
        <v>0</v>
      </c>
      <c r="CI53" s="44"/>
      <c r="CJ53" s="45"/>
      <c r="CK53" s="45"/>
      <c r="CL53" s="45"/>
      <c r="CM53" s="45"/>
      <c r="CN53" s="48">
        <f t="shared" si="82"/>
        <v>0</v>
      </c>
      <c r="CO53" s="44"/>
      <c r="CP53" s="45"/>
      <c r="CQ53" s="45"/>
      <c r="CR53" s="45"/>
      <c r="CS53" s="45"/>
      <c r="CT53" s="48">
        <f t="shared" si="83"/>
        <v>0</v>
      </c>
      <c r="CU53" s="44"/>
      <c r="CV53" s="45"/>
      <c r="CW53" s="45"/>
      <c r="CX53" s="45"/>
      <c r="CY53" s="45"/>
      <c r="CZ53" s="48">
        <f t="shared" si="84"/>
        <v>0</v>
      </c>
      <c r="DA53" s="44"/>
      <c r="DB53" s="45"/>
      <c r="DC53" s="45"/>
      <c r="DD53" s="45"/>
      <c r="DE53" s="45"/>
      <c r="DF53" s="48">
        <f t="shared" si="85"/>
        <v>0</v>
      </c>
      <c r="DG53" s="44"/>
      <c r="DH53" s="45"/>
      <c r="DI53" s="45"/>
      <c r="DJ53" s="45"/>
      <c r="DK53" s="45"/>
      <c r="DL53" s="48">
        <f t="shared" si="86"/>
        <v>0</v>
      </c>
      <c r="DM53" s="44"/>
      <c r="DN53" s="45"/>
      <c r="DO53" s="45"/>
      <c r="DP53" s="45"/>
      <c r="DQ53" s="45"/>
      <c r="DR53" s="47">
        <f t="shared" si="87"/>
        <v>0</v>
      </c>
      <c r="DS53" s="82">
        <f t="shared" si="88"/>
        <v>0</v>
      </c>
      <c r="DT53" s="136"/>
      <c r="DU53" s="137"/>
      <c r="DV53" s="137"/>
      <c r="DW53" s="137"/>
      <c r="DX53" s="137"/>
      <c r="DY53" s="84">
        <f t="shared" si="89"/>
        <v>0</v>
      </c>
      <c r="DZ53" s="138"/>
      <c r="EA53" s="137"/>
      <c r="EB53" s="137"/>
      <c r="EC53" s="137"/>
      <c r="ED53" s="137"/>
      <c r="EE53" s="84">
        <f t="shared" si="90"/>
        <v>0</v>
      </c>
      <c r="EF53" s="49">
        <f t="shared" si="91"/>
        <v>0</v>
      </c>
    </row>
    <row r="54" spans="1:136" s="39" customFormat="1" ht="15" customHeight="1" x14ac:dyDescent="0.35">
      <c r="A54" s="41"/>
      <c r="B54" s="41"/>
      <c r="C54" s="41"/>
      <c r="D54" s="41"/>
      <c r="E54" s="42"/>
      <c r="F54" s="42"/>
      <c r="G54" s="41" t="s">
        <v>218</v>
      </c>
      <c r="H54" s="43"/>
      <c r="I54" s="44"/>
      <c r="J54" s="45"/>
      <c r="K54" s="45"/>
      <c r="L54" s="45"/>
      <c r="M54" s="46"/>
      <c r="N54" s="47">
        <f t="shared" si="69"/>
        <v>0</v>
      </c>
      <c r="O54" s="44"/>
      <c r="P54" s="45"/>
      <c r="Q54" s="45"/>
      <c r="R54" s="45"/>
      <c r="S54" s="46"/>
      <c r="T54" s="48">
        <f t="shared" si="70"/>
        <v>0</v>
      </c>
      <c r="U54" s="44"/>
      <c r="V54" s="45"/>
      <c r="W54" s="45"/>
      <c r="X54" s="46"/>
      <c r="Y54" s="46"/>
      <c r="Z54" s="48">
        <f t="shared" si="71"/>
        <v>0</v>
      </c>
      <c r="AA54" s="44"/>
      <c r="AB54" s="45"/>
      <c r="AC54" s="45"/>
      <c r="AD54" s="45"/>
      <c r="AE54" s="45"/>
      <c r="AF54" s="48">
        <f t="shared" si="72"/>
        <v>0</v>
      </c>
      <c r="AG54" s="44"/>
      <c r="AH54" s="45"/>
      <c r="AI54" s="45"/>
      <c r="AJ54" s="45"/>
      <c r="AK54" s="45"/>
      <c r="AL54" s="48">
        <f t="shared" si="73"/>
        <v>0</v>
      </c>
      <c r="AM54" s="44"/>
      <c r="AN54" s="45"/>
      <c r="AO54" s="45"/>
      <c r="AP54" s="45"/>
      <c r="AQ54" s="45"/>
      <c r="AR54" s="48">
        <f t="shared" si="74"/>
        <v>0</v>
      </c>
      <c r="AS54" s="44"/>
      <c r="AT54" s="45"/>
      <c r="AU54" s="45"/>
      <c r="AV54" s="45"/>
      <c r="AW54" s="45"/>
      <c r="AX54" s="48">
        <f t="shared" si="75"/>
        <v>0</v>
      </c>
      <c r="AY54" s="44"/>
      <c r="AZ54" s="45"/>
      <c r="BA54" s="45"/>
      <c r="BB54" s="45"/>
      <c r="BC54" s="45"/>
      <c r="BD54" s="48">
        <f t="shared" si="76"/>
        <v>0</v>
      </c>
      <c r="BE54" s="44"/>
      <c r="BF54" s="45"/>
      <c r="BG54" s="45"/>
      <c r="BH54" s="45"/>
      <c r="BI54" s="45"/>
      <c r="BJ54" s="48">
        <f t="shared" si="77"/>
        <v>0</v>
      </c>
      <c r="BK54" s="44"/>
      <c r="BL54" s="45"/>
      <c r="BM54" s="45"/>
      <c r="BN54" s="45"/>
      <c r="BO54" s="45"/>
      <c r="BP54" s="48">
        <f t="shared" si="78"/>
        <v>0</v>
      </c>
      <c r="BQ54" s="44"/>
      <c r="BR54" s="45"/>
      <c r="BS54" s="45"/>
      <c r="BT54" s="45"/>
      <c r="BU54" s="45"/>
      <c r="BV54" s="48">
        <f t="shared" si="79"/>
        <v>0</v>
      </c>
      <c r="BW54" s="44"/>
      <c r="BX54" s="45"/>
      <c r="BY54" s="45"/>
      <c r="BZ54" s="45"/>
      <c r="CA54" s="45"/>
      <c r="CB54" s="48">
        <f t="shared" si="80"/>
        <v>0</v>
      </c>
      <c r="CC54" s="44"/>
      <c r="CD54" s="45"/>
      <c r="CE54" s="45"/>
      <c r="CF54" s="45"/>
      <c r="CG54" s="45"/>
      <c r="CH54" s="48">
        <f t="shared" si="81"/>
        <v>0</v>
      </c>
      <c r="CI54" s="44"/>
      <c r="CJ54" s="45"/>
      <c r="CK54" s="45"/>
      <c r="CL54" s="45"/>
      <c r="CM54" s="45"/>
      <c r="CN54" s="48">
        <f t="shared" si="82"/>
        <v>0</v>
      </c>
      <c r="CO54" s="44"/>
      <c r="CP54" s="45"/>
      <c r="CQ54" s="45"/>
      <c r="CR54" s="45"/>
      <c r="CS54" s="45"/>
      <c r="CT54" s="48">
        <f t="shared" si="83"/>
        <v>0</v>
      </c>
      <c r="CU54" s="44"/>
      <c r="CV54" s="45"/>
      <c r="CW54" s="45"/>
      <c r="CX54" s="45"/>
      <c r="CY54" s="45"/>
      <c r="CZ54" s="48">
        <f t="shared" si="84"/>
        <v>0</v>
      </c>
      <c r="DA54" s="44"/>
      <c r="DB54" s="45"/>
      <c r="DC54" s="45"/>
      <c r="DD54" s="45"/>
      <c r="DE54" s="45"/>
      <c r="DF54" s="48">
        <f t="shared" si="85"/>
        <v>0</v>
      </c>
      <c r="DG54" s="44"/>
      <c r="DH54" s="45"/>
      <c r="DI54" s="45"/>
      <c r="DJ54" s="45"/>
      <c r="DK54" s="45"/>
      <c r="DL54" s="48">
        <f t="shared" si="86"/>
        <v>0</v>
      </c>
      <c r="DM54" s="44"/>
      <c r="DN54" s="45"/>
      <c r="DO54" s="45"/>
      <c r="DP54" s="45"/>
      <c r="DQ54" s="45"/>
      <c r="DR54" s="47">
        <f t="shared" si="87"/>
        <v>0</v>
      </c>
      <c r="DS54" s="82">
        <f t="shared" si="88"/>
        <v>0</v>
      </c>
      <c r="DT54" s="136"/>
      <c r="DU54" s="137"/>
      <c r="DV54" s="137"/>
      <c r="DW54" s="137"/>
      <c r="DX54" s="137"/>
      <c r="DY54" s="84">
        <f t="shared" si="89"/>
        <v>0</v>
      </c>
      <c r="DZ54" s="138"/>
      <c r="EA54" s="137"/>
      <c r="EB54" s="137"/>
      <c r="EC54" s="137"/>
      <c r="ED54" s="137"/>
      <c r="EE54" s="84">
        <f t="shared" si="90"/>
        <v>0</v>
      </c>
      <c r="EF54" s="49">
        <f t="shared" si="91"/>
        <v>0</v>
      </c>
    </row>
    <row r="55" spans="1:136" s="39" customFormat="1" ht="15" customHeight="1" x14ac:dyDescent="0.35">
      <c r="A55" s="40"/>
      <c r="B55" s="40"/>
      <c r="C55" s="41"/>
      <c r="D55" s="41"/>
      <c r="E55" s="42"/>
      <c r="F55" s="42"/>
      <c r="G55" s="139" t="s">
        <v>219</v>
      </c>
      <c r="H55" s="43"/>
      <c r="I55" s="44"/>
      <c r="J55" s="45"/>
      <c r="K55" s="45"/>
      <c r="L55" s="45"/>
      <c r="M55" s="46"/>
      <c r="N55" s="47">
        <f t="shared" si="69"/>
        <v>0</v>
      </c>
      <c r="O55" s="44"/>
      <c r="P55" s="45"/>
      <c r="Q55" s="45"/>
      <c r="R55" s="45"/>
      <c r="S55" s="46"/>
      <c r="T55" s="48">
        <f t="shared" si="70"/>
        <v>0</v>
      </c>
      <c r="U55" s="44"/>
      <c r="V55" s="45"/>
      <c r="W55" s="45"/>
      <c r="X55" s="46"/>
      <c r="Y55" s="46"/>
      <c r="Z55" s="48">
        <f t="shared" si="71"/>
        <v>0</v>
      </c>
      <c r="AA55" s="44"/>
      <c r="AB55" s="45"/>
      <c r="AC55" s="45"/>
      <c r="AD55" s="45"/>
      <c r="AE55" s="45"/>
      <c r="AF55" s="48">
        <f t="shared" si="72"/>
        <v>0</v>
      </c>
      <c r="AG55" s="44"/>
      <c r="AH55" s="45"/>
      <c r="AI55" s="45"/>
      <c r="AJ55" s="45"/>
      <c r="AK55" s="45"/>
      <c r="AL55" s="48">
        <f t="shared" si="73"/>
        <v>0</v>
      </c>
      <c r="AM55" s="44"/>
      <c r="AN55" s="45"/>
      <c r="AO55" s="45"/>
      <c r="AP55" s="45"/>
      <c r="AQ55" s="45"/>
      <c r="AR55" s="48">
        <f t="shared" si="74"/>
        <v>0</v>
      </c>
      <c r="AS55" s="44"/>
      <c r="AT55" s="45"/>
      <c r="AU55" s="45"/>
      <c r="AV55" s="45"/>
      <c r="AW55" s="45"/>
      <c r="AX55" s="48">
        <f t="shared" si="75"/>
        <v>0</v>
      </c>
      <c r="AY55" s="44"/>
      <c r="AZ55" s="45"/>
      <c r="BA55" s="45"/>
      <c r="BB55" s="45"/>
      <c r="BC55" s="45"/>
      <c r="BD55" s="48">
        <f t="shared" si="76"/>
        <v>0</v>
      </c>
      <c r="BE55" s="44"/>
      <c r="BF55" s="45"/>
      <c r="BG55" s="45"/>
      <c r="BH55" s="45"/>
      <c r="BI55" s="45"/>
      <c r="BJ55" s="48">
        <f t="shared" si="77"/>
        <v>0</v>
      </c>
      <c r="BK55" s="44"/>
      <c r="BL55" s="45"/>
      <c r="BM55" s="45"/>
      <c r="BN55" s="45"/>
      <c r="BO55" s="45"/>
      <c r="BP55" s="48">
        <f t="shared" si="78"/>
        <v>0</v>
      </c>
      <c r="BQ55" s="44"/>
      <c r="BR55" s="45"/>
      <c r="BS55" s="45"/>
      <c r="BT55" s="45"/>
      <c r="BU55" s="45"/>
      <c r="BV55" s="48">
        <f t="shared" si="79"/>
        <v>0</v>
      </c>
      <c r="BW55" s="44"/>
      <c r="BX55" s="45"/>
      <c r="BY55" s="45"/>
      <c r="BZ55" s="45"/>
      <c r="CA55" s="45"/>
      <c r="CB55" s="48">
        <f t="shared" si="80"/>
        <v>0</v>
      </c>
      <c r="CC55" s="44"/>
      <c r="CD55" s="45"/>
      <c r="CE55" s="45"/>
      <c r="CF55" s="45"/>
      <c r="CG55" s="45"/>
      <c r="CH55" s="48">
        <f t="shared" si="81"/>
        <v>0</v>
      </c>
      <c r="CI55" s="44"/>
      <c r="CJ55" s="45"/>
      <c r="CK55" s="45"/>
      <c r="CL55" s="45"/>
      <c r="CM55" s="45"/>
      <c r="CN55" s="48">
        <f t="shared" si="82"/>
        <v>0</v>
      </c>
      <c r="CO55" s="44"/>
      <c r="CP55" s="45"/>
      <c r="CQ55" s="45"/>
      <c r="CR55" s="45"/>
      <c r="CS55" s="45"/>
      <c r="CT55" s="48">
        <f t="shared" si="83"/>
        <v>0</v>
      </c>
      <c r="CU55" s="44"/>
      <c r="CV55" s="45"/>
      <c r="CW55" s="45"/>
      <c r="CX55" s="45"/>
      <c r="CY55" s="45"/>
      <c r="CZ55" s="48">
        <f t="shared" si="84"/>
        <v>0</v>
      </c>
      <c r="DA55" s="44"/>
      <c r="DB55" s="45"/>
      <c r="DC55" s="45"/>
      <c r="DD55" s="45"/>
      <c r="DE55" s="45"/>
      <c r="DF55" s="48">
        <f t="shared" si="85"/>
        <v>0</v>
      </c>
      <c r="DG55" s="44"/>
      <c r="DH55" s="45"/>
      <c r="DI55" s="45"/>
      <c r="DJ55" s="45"/>
      <c r="DK55" s="45"/>
      <c r="DL55" s="48">
        <f t="shared" si="86"/>
        <v>0</v>
      </c>
      <c r="DM55" s="44"/>
      <c r="DN55" s="45"/>
      <c r="DO55" s="45"/>
      <c r="DP55" s="45"/>
      <c r="DQ55" s="45"/>
      <c r="DR55" s="47">
        <f t="shared" si="87"/>
        <v>0</v>
      </c>
      <c r="DS55" s="82">
        <f t="shared" si="88"/>
        <v>0</v>
      </c>
      <c r="DT55" s="136"/>
      <c r="DU55" s="137"/>
      <c r="DV55" s="137"/>
      <c r="DW55" s="137"/>
      <c r="DX55" s="137"/>
      <c r="DY55" s="84">
        <f t="shared" si="89"/>
        <v>0</v>
      </c>
      <c r="DZ55" s="138"/>
      <c r="EA55" s="137"/>
      <c r="EB55" s="137"/>
      <c r="EC55" s="137"/>
      <c r="ED55" s="137"/>
      <c r="EE55" s="84">
        <f t="shared" si="90"/>
        <v>0</v>
      </c>
      <c r="EF55" s="49">
        <f t="shared" si="91"/>
        <v>0</v>
      </c>
    </row>
    <row r="56" spans="1:136" s="39" customFormat="1" ht="15" customHeight="1" x14ac:dyDescent="0.35">
      <c r="A56" s="40"/>
      <c r="B56" s="40"/>
      <c r="C56" s="41"/>
      <c r="D56" s="41"/>
      <c r="E56" s="42"/>
      <c r="F56" s="42"/>
      <c r="G56" s="40" t="s">
        <v>59</v>
      </c>
      <c r="H56" s="43"/>
      <c r="I56" s="44"/>
      <c r="J56" s="45"/>
      <c r="K56" s="45"/>
      <c r="L56" s="45"/>
      <c r="M56" s="46"/>
      <c r="N56" s="47">
        <f t="shared" si="69"/>
        <v>0</v>
      </c>
      <c r="O56" s="44"/>
      <c r="P56" s="45"/>
      <c r="Q56" s="45"/>
      <c r="R56" s="45"/>
      <c r="S56" s="46"/>
      <c r="T56" s="48">
        <f t="shared" si="70"/>
        <v>0</v>
      </c>
      <c r="U56" s="44"/>
      <c r="V56" s="45"/>
      <c r="W56" s="45"/>
      <c r="X56" s="46"/>
      <c r="Y56" s="46"/>
      <c r="Z56" s="48">
        <f t="shared" si="71"/>
        <v>0</v>
      </c>
      <c r="AA56" s="44"/>
      <c r="AB56" s="45"/>
      <c r="AC56" s="45"/>
      <c r="AD56" s="45"/>
      <c r="AE56" s="45"/>
      <c r="AF56" s="48">
        <f t="shared" si="72"/>
        <v>0</v>
      </c>
      <c r="AG56" s="44"/>
      <c r="AH56" s="45"/>
      <c r="AI56" s="45"/>
      <c r="AJ56" s="45"/>
      <c r="AK56" s="45"/>
      <c r="AL56" s="48">
        <f t="shared" si="73"/>
        <v>0</v>
      </c>
      <c r="AM56" s="44"/>
      <c r="AN56" s="45"/>
      <c r="AO56" s="45"/>
      <c r="AP56" s="45"/>
      <c r="AQ56" s="45"/>
      <c r="AR56" s="48">
        <f t="shared" si="74"/>
        <v>0</v>
      </c>
      <c r="AS56" s="44"/>
      <c r="AT56" s="45"/>
      <c r="AU56" s="45"/>
      <c r="AV56" s="45"/>
      <c r="AW56" s="45"/>
      <c r="AX56" s="48">
        <f t="shared" si="75"/>
        <v>0</v>
      </c>
      <c r="AY56" s="44"/>
      <c r="AZ56" s="45"/>
      <c r="BA56" s="45"/>
      <c r="BB56" s="45"/>
      <c r="BC56" s="45"/>
      <c r="BD56" s="48">
        <f t="shared" si="76"/>
        <v>0</v>
      </c>
      <c r="BE56" s="44"/>
      <c r="BF56" s="45"/>
      <c r="BG56" s="45"/>
      <c r="BH56" s="45"/>
      <c r="BI56" s="45"/>
      <c r="BJ56" s="48">
        <f t="shared" si="77"/>
        <v>0</v>
      </c>
      <c r="BK56" s="44"/>
      <c r="BL56" s="45"/>
      <c r="BM56" s="45"/>
      <c r="BN56" s="45"/>
      <c r="BO56" s="45"/>
      <c r="BP56" s="48">
        <f t="shared" si="78"/>
        <v>0</v>
      </c>
      <c r="BQ56" s="44"/>
      <c r="BR56" s="45"/>
      <c r="BS56" s="45"/>
      <c r="BT56" s="45"/>
      <c r="BU56" s="45"/>
      <c r="BV56" s="48">
        <f t="shared" si="79"/>
        <v>0</v>
      </c>
      <c r="BW56" s="44"/>
      <c r="BX56" s="45"/>
      <c r="BY56" s="45"/>
      <c r="BZ56" s="45"/>
      <c r="CA56" s="45"/>
      <c r="CB56" s="48">
        <f t="shared" si="80"/>
        <v>0</v>
      </c>
      <c r="CC56" s="44"/>
      <c r="CD56" s="45"/>
      <c r="CE56" s="45"/>
      <c r="CF56" s="45"/>
      <c r="CG56" s="45"/>
      <c r="CH56" s="48">
        <f t="shared" si="81"/>
        <v>0</v>
      </c>
      <c r="CI56" s="44"/>
      <c r="CJ56" s="45"/>
      <c r="CK56" s="45"/>
      <c r="CL56" s="45"/>
      <c r="CM56" s="45"/>
      <c r="CN56" s="48">
        <f t="shared" si="82"/>
        <v>0</v>
      </c>
      <c r="CO56" s="44"/>
      <c r="CP56" s="45"/>
      <c r="CQ56" s="45"/>
      <c r="CR56" s="45"/>
      <c r="CS56" s="45"/>
      <c r="CT56" s="48">
        <f t="shared" si="83"/>
        <v>0</v>
      </c>
      <c r="CU56" s="44"/>
      <c r="CV56" s="45"/>
      <c r="CW56" s="45"/>
      <c r="CX56" s="45"/>
      <c r="CY56" s="45"/>
      <c r="CZ56" s="48">
        <f t="shared" si="84"/>
        <v>0</v>
      </c>
      <c r="DA56" s="44"/>
      <c r="DB56" s="45"/>
      <c r="DC56" s="45"/>
      <c r="DD56" s="45"/>
      <c r="DE56" s="45"/>
      <c r="DF56" s="48">
        <f t="shared" si="85"/>
        <v>0</v>
      </c>
      <c r="DG56" s="44"/>
      <c r="DH56" s="45"/>
      <c r="DI56" s="45"/>
      <c r="DJ56" s="45"/>
      <c r="DK56" s="45"/>
      <c r="DL56" s="48">
        <f t="shared" si="86"/>
        <v>0</v>
      </c>
      <c r="DM56" s="44"/>
      <c r="DN56" s="45"/>
      <c r="DO56" s="45"/>
      <c r="DP56" s="45"/>
      <c r="DQ56" s="45"/>
      <c r="DR56" s="47">
        <f t="shared" si="87"/>
        <v>0</v>
      </c>
      <c r="DS56" s="82">
        <f t="shared" si="88"/>
        <v>0</v>
      </c>
      <c r="DT56" s="136"/>
      <c r="DU56" s="137"/>
      <c r="DV56" s="137"/>
      <c r="DW56" s="137"/>
      <c r="DX56" s="137"/>
      <c r="DY56" s="84">
        <f t="shared" si="89"/>
        <v>0</v>
      </c>
      <c r="DZ56" s="138"/>
      <c r="EA56" s="137"/>
      <c r="EB56" s="137"/>
      <c r="EC56" s="137"/>
      <c r="ED56" s="137"/>
      <c r="EE56" s="84">
        <f t="shared" si="90"/>
        <v>0</v>
      </c>
      <c r="EF56" s="49">
        <f t="shared" si="91"/>
        <v>0</v>
      </c>
    </row>
    <row r="57" spans="1:136" s="39" customFormat="1" ht="15" customHeight="1" x14ac:dyDescent="0.35">
      <c r="A57" s="40"/>
      <c r="B57" s="40"/>
      <c r="C57" s="40"/>
      <c r="D57" s="41"/>
      <c r="E57" s="42"/>
      <c r="F57" s="42"/>
      <c r="G57" s="40" t="s">
        <v>40</v>
      </c>
      <c r="H57" s="43"/>
      <c r="I57" s="44"/>
      <c r="J57" s="45"/>
      <c r="K57" s="45"/>
      <c r="L57" s="45"/>
      <c r="M57" s="46"/>
      <c r="N57" s="47">
        <f t="shared" si="69"/>
        <v>0</v>
      </c>
      <c r="O57" s="44"/>
      <c r="P57" s="45"/>
      <c r="Q57" s="45"/>
      <c r="R57" s="45"/>
      <c r="S57" s="46"/>
      <c r="T57" s="48">
        <f t="shared" si="70"/>
        <v>0</v>
      </c>
      <c r="U57" s="44"/>
      <c r="V57" s="45"/>
      <c r="W57" s="45"/>
      <c r="X57" s="46"/>
      <c r="Y57" s="46"/>
      <c r="Z57" s="48">
        <f t="shared" si="71"/>
        <v>0</v>
      </c>
      <c r="AA57" s="44"/>
      <c r="AB57" s="45"/>
      <c r="AC57" s="45"/>
      <c r="AD57" s="45"/>
      <c r="AE57" s="45"/>
      <c r="AF57" s="48">
        <f t="shared" si="72"/>
        <v>0</v>
      </c>
      <c r="AG57" s="44"/>
      <c r="AH57" s="45"/>
      <c r="AI57" s="45"/>
      <c r="AJ57" s="45"/>
      <c r="AK57" s="45"/>
      <c r="AL57" s="48">
        <f t="shared" si="73"/>
        <v>0</v>
      </c>
      <c r="AM57" s="44"/>
      <c r="AN57" s="45"/>
      <c r="AO57" s="45"/>
      <c r="AP57" s="45"/>
      <c r="AQ57" s="45"/>
      <c r="AR57" s="48">
        <f t="shared" si="74"/>
        <v>0</v>
      </c>
      <c r="AS57" s="44"/>
      <c r="AT57" s="45"/>
      <c r="AU57" s="45"/>
      <c r="AV57" s="45"/>
      <c r="AW57" s="45"/>
      <c r="AX57" s="48">
        <f t="shared" si="75"/>
        <v>0</v>
      </c>
      <c r="AY57" s="44"/>
      <c r="AZ57" s="45"/>
      <c r="BA57" s="45"/>
      <c r="BB57" s="45"/>
      <c r="BC57" s="45"/>
      <c r="BD57" s="48">
        <f t="shared" si="76"/>
        <v>0</v>
      </c>
      <c r="BE57" s="44"/>
      <c r="BF57" s="45"/>
      <c r="BG57" s="45"/>
      <c r="BH57" s="45"/>
      <c r="BI57" s="45"/>
      <c r="BJ57" s="48">
        <f t="shared" si="77"/>
        <v>0</v>
      </c>
      <c r="BK57" s="44"/>
      <c r="BL57" s="45"/>
      <c r="BM57" s="45"/>
      <c r="BN57" s="45"/>
      <c r="BO57" s="45"/>
      <c r="BP57" s="48">
        <f t="shared" si="78"/>
        <v>0</v>
      </c>
      <c r="BQ57" s="44"/>
      <c r="BR57" s="45"/>
      <c r="BS57" s="45"/>
      <c r="BT57" s="45"/>
      <c r="BU57" s="45"/>
      <c r="BV57" s="48">
        <f t="shared" si="79"/>
        <v>0</v>
      </c>
      <c r="BW57" s="44"/>
      <c r="BX57" s="45"/>
      <c r="BY57" s="45"/>
      <c r="BZ57" s="45"/>
      <c r="CA57" s="45"/>
      <c r="CB57" s="48">
        <f t="shared" si="80"/>
        <v>0</v>
      </c>
      <c r="CC57" s="44"/>
      <c r="CD57" s="129"/>
      <c r="CE57" s="45"/>
      <c r="CF57" s="45"/>
      <c r="CG57" s="45"/>
      <c r="CH57" s="48">
        <f t="shared" si="81"/>
        <v>0</v>
      </c>
      <c r="CI57" s="44"/>
      <c r="CJ57" s="129"/>
      <c r="CK57" s="45"/>
      <c r="CL57" s="45"/>
      <c r="CM57" s="45"/>
      <c r="CN57" s="48">
        <f t="shared" si="82"/>
        <v>0</v>
      </c>
      <c r="CO57" s="44"/>
      <c r="CP57" s="129"/>
      <c r="CQ57" s="45"/>
      <c r="CR57" s="45"/>
      <c r="CS57" s="45"/>
      <c r="CT57" s="48">
        <f t="shared" si="83"/>
        <v>0</v>
      </c>
      <c r="CU57" s="44"/>
      <c r="CV57" s="129"/>
      <c r="CW57" s="45"/>
      <c r="CX57" s="45"/>
      <c r="CY57" s="45"/>
      <c r="CZ57" s="48">
        <f t="shared" si="84"/>
        <v>0</v>
      </c>
      <c r="DA57" s="44"/>
      <c r="DB57" s="45"/>
      <c r="DC57" s="45"/>
      <c r="DD57" s="45"/>
      <c r="DE57" s="45"/>
      <c r="DF57" s="48">
        <f t="shared" si="85"/>
        <v>0</v>
      </c>
      <c r="DG57" s="44"/>
      <c r="DH57" s="45"/>
      <c r="DI57" s="45"/>
      <c r="DJ57" s="45"/>
      <c r="DK57" s="45"/>
      <c r="DL57" s="48">
        <f t="shared" si="86"/>
        <v>0</v>
      </c>
      <c r="DM57" s="44"/>
      <c r="DN57" s="45"/>
      <c r="DO57" s="45"/>
      <c r="DP57" s="45"/>
      <c r="DQ57" s="45"/>
      <c r="DR57" s="47">
        <f t="shared" si="87"/>
        <v>0</v>
      </c>
      <c r="DS57" s="82">
        <f t="shared" si="88"/>
        <v>0</v>
      </c>
      <c r="DT57" s="136"/>
      <c r="DU57" s="137"/>
      <c r="DV57" s="137"/>
      <c r="DW57" s="137"/>
      <c r="DX57" s="137"/>
      <c r="DY57" s="84">
        <f t="shared" si="89"/>
        <v>0</v>
      </c>
      <c r="DZ57" s="138"/>
      <c r="EA57" s="137"/>
      <c r="EB57" s="137"/>
      <c r="EC57" s="137"/>
      <c r="ED57" s="137"/>
      <c r="EE57" s="84">
        <f t="shared" si="90"/>
        <v>0</v>
      </c>
      <c r="EF57" s="49">
        <f t="shared" si="91"/>
        <v>0</v>
      </c>
    </row>
    <row r="58" spans="1:136" s="39" customFormat="1" ht="15" customHeight="1" x14ac:dyDescent="0.35">
      <c r="A58" s="40"/>
      <c r="B58" s="40"/>
      <c r="C58" s="41"/>
      <c r="D58" s="41"/>
      <c r="E58" s="42"/>
      <c r="F58" s="42"/>
      <c r="G58" s="40" t="s">
        <v>40</v>
      </c>
      <c r="H58" s="43"/>
      <c r="I58" s="44"/>
      <c r="J58" s="45"/>
      <c r="K58" s="45"/>
      <c r="L58" s="45"/>
      <c r="M58" s="46"/>
      <c r="N58" s="47">
        <f t="shared" si="69"/>
        <v>0</v>
      </c>
      <c r="O58" s="44"/>
      <c r="P58" s="45"/>
      <c r="Q58" s="45"/>
      <c r="R58" s="45"/>
      <c r="S58" s="46"/>
      <c r="T58" s="48">
        <f t="shared" si="70"/>
        <v>0</v>
      </c>
      <c r="U58" s="44"/>
      <c r="V58" s="45"/>
      <c r="W58" s="45"/>
      <c r="X58" s="46"/>
      <c r="Y58" s="46"/>
      <c r="Z58" s="48">
        <f t="shared" si="71"/>
        <v>0</v>
      </c>
      <c r="AA58" s="44"/>
      <c r="AB58" s="45"/>
      <c r="AC58" s="45"/>
      <c r="AD58" s="45"/>
      <c r="AE58" s="45"/>
      <c r="AF58" s="48">
        <f t="shared" si="72"/>
        <v>0</v>
      </c>
      <c r="AG58" s="44"/>
      <c r="AH58" s="45"/>
      <c r="AI58" s="45"/>
      <c r="AJ58" s="45"/>
      <c r="AK58" s="45"/>
      <c r="AL58" s="48">
        <f t="shared" si="73"/>
        <v>0</v>
      </c>
      <c r="AM58" s="44"/>
      <c r="AN58" s="45"/>
      <c r="AO58" s="45"/>
      <c r="AP58" s="45"/>
      <c r="AQ58" s="45"/>
      <c r="AR58" s="48">
        <f t="shared" si="74"/>
        <v>0</v>
      </c>
      <c r="AS58" s="44"/>
      <c r="AT58" s="45"/>
      <c r="AU58" s="45"/>
      <c r="AV58" s="45"/>
      <c r="AW58" s="45"/>
      <c r="AX58" s="48">
        <f t="shared" si="75"/>
        <v>0</v>
      </c>
      <c r="AY58" s="44"/>
      <c r="AZ58" s="45"/>
      <c r="BA58" s="45"/>
      <c r="BB58" s="45"/>
      <c r="BC58" s="45"/>
      <c r="BD58" s="48">
        <f t="shared" si="76"/>
        <v>0</v>
      </c>
      <c r="BE58" s="44"/>
      <c r="BF58" s="45"/>
      <c r="BG58" s="45"/>
      <c r="BH58" s="45"/>
      <c r="BI58" s="45"/>
      <c r="BJ58" s="48">
        <f t="shared" si="77"/>
        <v>0</v>
      </c>
      <c r="BK58" s="44"/>
      <c r="BL58" s="45"/>
      <c r="BM58" s="45"/>
      <c r="BN58" s="45"/>
      <c r="BO58" s="45"/>
      <c r="BP58" s="48">
        <f t="shared" si="78"/>
        <v>0</v>
      </c>
      <c r="BQ58" s="44"/>
      <c r="BR58" s="45"/>
      <c r="BS58" s="45"/>
      <c r="BT58" s="45"/>
      <c r="BU58" s="45"/>
      <c r="BV58" s="48">
        <f t="shared" si="79"/>
        <v>0</v>
      </c>
      <c r="BW58" s="44"/>
      <c r="BX58" s="45"/>
      <c r="BY58" s="45"/>
      <c r="BZ58" s="45"/>
      <c r="CA58" s="45"/>
      <c r="CB58" s="48">
        <f t="shared" si="80"/>
        <v>0</v>
      </c>
      <c r="CC58" s="44"/>
      <c r="CD58" s="45"/>
      <c r="CE58" s="45"/>
      <c r="CF58" s="45"/>
      <c r="CG58" s="45"/>
      <c r="CH58" s="48">
        <f t="shared" si="81"/>
        <v>0</v>
      </c>
      <c r="CI58" s="44"/>
      <c r="CJ58" s="45"/>
      <c r="CK58" s="45"/>
      <c r="CL58" s="45"/>
      <c r="CM58" s="45"/>
      <c r="CN58" s="48">
        <f t="shared" si="82"/>
        <v>0</v>
      </c>
      <c r="CO58" s="44"/>
      <c r="CP58" s="45"/>
      <c r="CQ58" s="45"/>
      <c r="CR58" s="45"/>
      <c r="CS58" s="45"/>
      <c r="CT58" s="48">
        <f t="shared" si="83"/>
        <v>0</v>
      </c>
      <c r="CU58" s="44"/>
      <c r="CV58" s="45"/>
      <c r="CW58" s="45"/>
      <c r="CX58" s="45"/>
      <c r="CY58" s="45"/>
      <c r="CZ58" s="48">
        <f t="shared" si="84"/>
        <v>0</v>
      </c>
      <c r="DA58" s="44"/>
      <c r="DB58" s="45"/>
      <c r="DC58" s="45"/>
      <c r="DD58" s="45"/>
      <c r="DE58" s="45"/>
      <c r="DF58" s="48">
        <f t="shared" si="85"/>
        <v>0</v>
      </c>
      <c r="DG58" s="44"/>
      <c r="DH58" s="45"/>
      <c r="DI58" s="45"/>
      <c r="DJ58" s="45"/>
      <c r="DK58" s="45"/>
      <c r="DL58" s="48">
        <f t="shared" si="86"/>
        <v>0</v>
      </c>
      <c r="DM58" s="44"/>
      <c r="DN58" s="45"/>
      <c r="DO58" s="45"/>
      <c r="DP58" s="45"/>
      <c r="DQ58" s="45"/>
      <c r="DR58" s="47">
        <f t="shared" si="87"/>
        <v>0</v>
      </c>
      <c r="DS58" s="82">
        <f t="shared" si="88"/>
        <v>0</v>
      </c>
      <c r="DT58" s="136"/>
      <c r="DU58" s="137"/>
      <c r="DV58" s="137"/>
      <c r="DW58" s="137"/>
      <c r="DX58" s="137"/>
      <c r="DY58" s="84">
        <f t="shared" si="89"/>
        <v>0</v>
      </c>
      <c r="DZ58" s="138"/>
      <c r="EA58" s="137"/>
      <c r="EB58" s="137"/>
      <c r="EC58" s="137"/>
      <c r="ED58" s="137"/>
      <c r="EE58" s="84">
        <f t="shared" si="90"/>
        <v>0</v>
      </c>
      <c r="EF58" s="49">
        <f t="shared" si="91"/>
        <v>0</v>
      </c>
    </row>
    <row r="59" spans="1:136" s="39" customFormat="1" ht="15" customHeight="1" x14ac:dyDescent="0.35">
      <c r="A59" s="40"/>
      <c r="B59" s="40"/>
      <c r="C59" s="41"/>
      <c r="D59" s="41"/>
      <c r="E59" s="42"/>
      <c r="F59" s="42"/>
      <c r="G59" s="40" t="s">
        <v>45</v>
      </c>
      <c r="H59" s="43"/>
      <c r="I59" s="44"/>
      <c r="J59" s="45"/>
      <c r="K59" s="45"/>
      <c r="L59" s="45"/>
      <c r="M59" s="46"/>
      <c r="N59" s="47">
        <f t="shared" ref="N59:N78" si="92">SUM(I59:M59)</f>
        <v>0</v>
      </c>
      <c r="O59" s="44"/>
      <c r="P59" s="45"/>
      <c r="Q59" s="45"/>
      <c r="R59" s="45"/>
      <c r="S59" s="46"/>
      <c r="T59" s="48">
        <f t="shared" ref="T59:T78" si="93">SUM(O59:S59)</f>
        <v>0</v>
      </c>
      <c r="U59" s="44"/>
      <c r="V59" s="45"/>
      <c r="W59" s="45"/>
      <c r="X59" s="46"/>
      <c r="Y59" s="46"/>
      <c r="Z59" s="48">
        <f t="shared" ref="Z59:Z78" si="94">SUM(U59:Y59)</f>
        <v>0</v>
      </c>
      <c r="AA59" s="44"/>
      <c r="AB59" s="45"/>
      <c r="AC59" s="45"/>
      <c r="AD59" s="45"/>
      <c r="AE59" s="45"/>
      <c r="AF59" s="48">
        <f t="shared" ref="AF59:AF78" si="95">SUM(AA59:AE59)</f>
        <v>0</v>
      </c>
      <c r="AG59" s="44"/>
      <c r="AH59" s="45"/>
      <c r="AI59" s="45"/>
      <c r="AJ59" s="45"/>
      <c r="AK59" s="45"/>
      <c r="AL59" s="48">
        <f t="shared" ref="AL59:AL78" si="96">SUM(AG59:AK59)</f>
        <v>0</v>
      </c>
      <c r="AM59" s="44"/>
      <c r="AN59" s="45"/>
      <c r="AO59" s="45"/>
      <c r="AP59" s="45"/>
      <c r="AQ59" s="45"/>
      <c r="AR59" s="48">
        <f t="shared" ref="AR59:AR78" si="97">SUM(AM59:AQ59)</f>
        <v>0</v>
      </c>
      <c r="AS59" s="44"/>
      <c r="AT59" s="45"/>
      <c r="AU59" s="45"/>
      <c r="AV59" s="45"/>
      <c r="AW59" s="45"/>
      <c r="AX59" s="48">
        <f t="shared" ref="AX59:AX78" si="98">SUM(AS59:AW59)</f>
        <v>0</v>
      </c>
      <c r="AY59" s="44"/>
      <c r="AZ59" s="45"/>
      <c r="BA59" s="45"/>
      <c r="BB59" s="45"/>
      <c r="BC59" s="45"/>
      <c r="BD59" s="48">
        <f t="shared" ref="BD59:BD78" si="99">SUM(AY59:BC59)</f>
        <v>0</v>
      </c>
      <c r="BE59" s="44"/>
      <c r="BF59" s="45"/>
      <c r="BG59" s="45"/>
      <c r="BH59" s="45"/>
      <c r="BI59" s="45"/>
      <c r="BJ59" s="48">
        <f t="shared" ref="BJ59:BJ78" si="100">SUM(BE59:BI59)</f>
        <v>0</v>
      </c>
      <c r="BK59" s="44"/>
      <c r="BL59" s="45"/>
      <c r="BM59" s="45"/>
      <c r="BN59" s="45"/>
      <c r="BO59" s="45"/>
      <c r="BP59" s="48">
        <f t="shared" ref="BP59:BP78" si="101">SUM(BK59:BO59)</f>
        <v>0</v>
      </c>
      <c r="BQ59" s="44"/>
      <c r="BR59" s="45"/>
      <c r="BS59" s="45"/>
      <c r="BT59" s="45"/>
      <c r="BU59" s="45"/>
      <c r="BV59" s="48">
        <f t="shared" ref="BV59:BV78" si="102">SUM(BQ59:BU59)</f>
        <v>0</v>
      </c>
      <c r="BW59" s="44"/>
      <c r="BX59" s="45"/>
      <c r="BY59" s="45"/>
      <c r="BZ59" s="45"/>
      <c r="CA59" s="45"/>
      <c r="CB59" s="48">
        <f t="shared" ref="CB59:CB78" si="103">SUM(BW59:CA59)</f>
        <v>0</v>
      </c>
      <c r="CC59" s="44"/>
      <c r="CD59" s="45"/>
      <c r="CE59" s="45"/>
      <c r="CF59" s="45"/>
      <c r="CG59" s="45"/>
      <c r="CH59" s="48">
        <f t="shared" ref="CH59:CH78" si="104">SUM(CC59:CG59)</f>
        <v>0</v>
      </c>
      <c r="CI59" s="44"/>
      <c r="CJ59" s="45"/>
      <c r="CK59" s="45"/>
      <c r="CL59" s="45"/>
      <c r="CM59" s="45"/>
      <c r="CN59" s="48">
        <f t="shared" ref="CN59:CN78" si="105">SUM(CI59:CM59)</f>
        <v>0</v>
      </c>
      <c r="CO59" s="44"/>
      <c r="CP59" s="45"/>
      <c r="CQ59" s="45"/>
      <c r="CR59" s="45"/>
      <c r="CS59" s="45"/>
      <c r="CT59" s="48">
        <f t="shared" ref="CT59:CT78" si="106">SUM(CO59:CS59)</f>
        <v>0</v>
      </c>
      <c r="CU59" s="44"/>
      <c r="CV59" s="45"/>
      <c r="CW59" s="45"/>
      <c r="CX59" s="45"/>
      <c r="CY59" s="45"/>
      <c r="CZ59" s="48">
        <f t="shared" ref="CZ59:CZ78" si="107">SUM(CU59:CY59)</f>
        <v>0</v>
      </c>
      <c r="DA59" s="44"/>
      <c r="DB59" s="45"/>
      <c r="DC59" s="45"/>
      <c r="DD59" s="45"/>
      <c r="DE59" s="45"/>
      <c r="DF59" s="48">
        <f t="shared" ref="DF59:DF78" si="108">SUM(DA59:DE59)</f>
        <v>0</v>
      </c>
      <c r="DG59" s="44"/>
      <c r="DH59" s="45"/>
      <c r="DI59" s="45"/>
      <c r="DJ59" s="45"/>
      <c r="DK59" s="45"/>
      <c r="DL59" s="48">
        <f t="shared" ref="DL59:DL78" si="109">SUM(DG59:DK59)</f>
        <v>0</v>
      </c>
      <c r="DM59" s="44"/>
      <c r="DN59" s="45"/>
      <c r="DO59" s="45"/>
      <c r="DP59" s="45"/>
      <c r="DQ59" s="45"/>
      <c r="DR59" s="47">
        <f t="shared" ref="DR59:DR78" si="110">SUM(DM59:DQ59)</f>
        <v>0</v>
      </c>
      <c r="DS59" s="82">
        <f t="shared" ref="DS59:DS78" si="111">SUM(DR59,DL59,DF59,CZ59,CT59,CN59,CH59,CB59,BV59,BP59,BJ59,BD59,AX59,AR59,AL59,AF59,Z59,T59,N59)</f>
        <v>0</v>
      </c>
      <c r="DT59" s="136"/>
      <c r="DU59" s="137"/>
      <c r="DV59" s="137"/>
      <c r="DW59" s="137"/>
      <c r="DX59" s="137"/>
      <c r="DY59" s="84">
        <f t="shared" ref="DY59:DY78" si="112">SUM(DT59:DX59)</f>
        <v>0</v>
      </c>
      <c r="DZ59" s="138"/>
      <c r="EA59" s="137"/>
      <c r="EB59" s="137"/>
      <c r="EC59" s="137"/>
      <c r="ED59" s="137"/>
      <c r="EE59" s="84">
        <f t="shared" si="90"/>
        <v>0</v>
      </c>
      <c r="EF59" s="49">
        <f t="shared" si="91"/>
        <v>0</v>
      </c>
    </row>
    <row r="60" spans="1:136" s="39" customFormat="1" ht="15" customHeight="1" x14ac:dyDescent="0.35">
      <c r="A60" s="40"/>
      <c r="B60" s="40"/>
      <c r="C60" s="41"/>
      <c r="D60" s="41"/>
      <c r="E60" s="42"/>
      <c r="F60" s="42"/>
      <c r="G60" s="40" t="s">
        <v>45</v>
      </c>
      <c r="H60" s="43"/>
      <c r="I60" s="44"/>
      <c r="J60" s="45"/>
      <c r="K60" s="45"/>
      <c r="L60" s="45"/>
      <c r="M60" s="46"/>
      <c r="N60" s="47">
        <f t="shared" si="92"/>
        <v>0</v>
      </c>
      <c r="O60" s="44"/>
      <c r="P60" s="45"/>
      <c r="Q60" s="45"/>
      <c r="R60" s="45"/>
      <c r="S60" s="46"/>
      <c r="T60" s="48">
        <f t="shared" si="93"/>
        <v>0</v>
      </c>
      <c r="U60" s="44"/>
      <c r="V60" s="45"/>
      <c r="W60" s="45"/>
      <c r="X60" s="46"/>
      <c r="Y60" s="46"/>
      <c r="Z60" s="48">
        <f t="shared" si="94"/>
        <v>0</v>
      </c>
      <c r="AA60" s="44"/>
      <c r="AB60" s="45"/>
      <c r="AC60" s="45"/>
      <c r="AD60" s="45"/>
      <c r="AE60" s="45"/>
      <c r="AF60" s="48">
        <f t="shared" si="95"/>
        <v>0</v>
      </c>
      <c r="AG60" s="44"/>
      <c r="AH60" s="45"/>
      <c r="AI60" s="45"/>
      <c r="AJ60" s="45"/>
      <c r="AK60" s="45"/>
      <c r="AL60" s="48">
        <f t="shared" si="96"/>
        <v>0</v>
      </c>
      <c r="AM60" s="44"/>
      <c r="AN60" s="45"/>
      <c r="AO60" s="45"/>
      <c r="AP60" s="45"/>
      <c r="AQ60" s="45"/>
      <c r="AR60" s="48">
        <f t="shared" si="97"/>
        <v>0</v>
      </c>
      <c r="AS60" s="44"/>
      <c r="AT60" s="45"/>
      <c r="AU60" s="45"/>
      <c r="AV60" s="45"/>
      <c r="AW60" s="45"/>
      <c r="AX60" s="48">
        <f t="shared" si="98"/>
        <v>0</v>
      </c>
      <c r="AY60" s="44"/>
      <c r="AZ60" s="45"/>
      <c r="BA60" s="45"/>
      <c r="BB60" s="45"/>
      <c r="BC60" s="45"/>
      <c r="BD60" s="48">
        <f t="shared" si="99"/>
        <v>0</v>
      </c>
      <c r="BE60" s="44"/>
      <c r="BF60" s="45"/>
      <c r="BG60" s="45"/>
      <c r="BH60" s="45"/>
      <c r="BI60" s="45"/>
      <c r="BJ60" s="48">
        <f t="shared" si="100"/>
        <v>0</v>
      </c>
      <c r="BK60" s="44"/>
      <c r="BL60" s="45"/>
      <c r="BM60" s="45"/>
      <c r="BN60" s="45"/>
      <c r="BO60" s="45"/>
      <c r="BP60" s="48">
        <f t="shared" si="101"/>
        <v>0</v>
      </c>
      <c r="BQ60" s="44"/>
      <c r="BR60" s="45"/>
      <c r="BS60" s="45"/>
      <c r="BT60" s="45"/>
      <c r="BU60" s="45"/>
      <c r="BV60" s="48">
        <f t="shared" si="102"/>
        <v>0</v>
      </c>
      <c r="BW60" s="44"/>
      <c r="BX60" s="45"/>
      <c r="BY60" s="45"/>
      <c r="BZ60" s="45"/>
      <c r="CA60" s="45"/>
      <c r="CB60" s="48">
        <f t="shared" si="103"/>
        <v>0</v>
      </c>
      <c r="CC60" s="44"/>
      <c r="CD60" s="45"/>
      <c r="CE60" s="45"/>
      <c r="CF60" s="45"/>
      <c r="CG60" s="45"/>
      <c r="CH60" s="48">
        <f t="shared" si="104"/>
        <v>0</v>
      </c>
      <c r="CI60" s="44"/>
      <c r="CJ60" s="45"/>
      <c r="CK60" s="45"/>
      <c r="CL60" s="45"/>
      <c r="CM60" s="45"/>
      <c r="CN60" s="48">
        <f t="shared" si="105"/>
        <v>0</v>
      </c>
      <c r="CO60" s="44"/>
      <c r="CP60" s="45"/>
      <c r="CQ60" s="45"/>
      <c r="CR60" s="45"/>
      <c r="CS60" s="45"/>
      <c r="CT60" s="48">
        <f t="shared" si="106"/>
        <v>0</v>
      </c>
      <c r="CU60" s="44"/>
      <c r="CV60" s="45"/>
      <c r="CW60" s="45"/>
      <c r="CX60" s="45"/>
      <c r="CY60" s="45"/>
      <c r="CZ60" s="48">
        <f t="shared" si="107"/>
        <v>0</v>
      </c>
      <c r="DA60" s="44"/>
      <c r="DB60" s="45"/>
      <c r="DC60" s="45"/>
      <c r="DD60" s="45"/>
      <c r="DE60" s="45"/>
      <c r="DF60" s="48">
        <f t="shared" si="108"/>
        <v>0</v>
      </c>
      <c r="DG60" s="44"/>
      <c r="DH60" s="45"/>
      <c r="DI60" s="45"/>
      <c r="DJ60" s="45"/>
      <c r="DK60" s="45"/>
      <c r="DL60" s="48">
        <f t="shared" si="109"/>
        <v>0</v>
      </c>
      <c r="DM60" s="44"/>
      <c r="DN60" s="45"/>
      <c r="DO60" s="45"/>
      <c r="DP60" s="45"/>
      <c r="DQ60" s="45"/>
      <c r="DR60" s="47">
        <f t="shared" si="110"/>
        <v>0</v>
      </c>
      <c r="DS60" s="82">
        <f t="shared" si="111"/>
        <v>0</v>
      </c>
      <c r="DT60" s="136"/>
      <c r="DU60" s="137"/>
      <c r="DV60" s="137"/>
      <c r="DW60" s="137"/>
      <c r="DX60" s="137"/>
      <c r="DY60" s="84">
        <f t="shared" si="112"/>
        <v>0</v>
      </c>
      <c r="DZ60" s="138"/>
      <c r="EA60" s="137"/>
      <c r="EB60" s="137"/>
      <c r="EC60" s="137"/>
      <c r="ED60" s="137"/>
      <c r="EE60" s="84">
        <f t="shared" si="90"/>
        <v>0</v>
      </c>
      <c r="EF60" s="49">
        <f t="shared" si="91"/>
        <v>0</v>
      </c>
    </row>
    <row r="61" spans="1:136" s="39" customFormat="1" ht="15" customHeight="1" x14ac:dyDescent="0.35">
      <c r="A61" s="40"/>
      <c r="B61" s="40"/>
      <c r="C61" s="41"/>
      <c r="D61" s="41"/>
      <c r="E61" s="42"/>
      <c r="F61" s="42"/>
      <c r="G61" s="40" t="s">
        <v>97</v>
      </c>
      <c r="H61" s="43"/>
      <c r="I61" s="44"/>
      <c r="J61" s="45"/>
      <c r="K61" s="45"/>
      <c r="L61" s="45"/>
      <c r="M61" s="46"/>
      <c r="N61" s="47">
        <f t="shared" si="92"/>
        <v>0</v>
      </c>
      <c r="O61" s="44"/>
      <c r="P61" s="45"/>
      <c r="Q61" s="45"/>
      <c r="R61" s="45"/>
      <c r="S61" s="46"/>
      <c r="T61" s="48">
        <f t="shared" si="93"/>
        <v>0</v>
      </c>
      <c r="U61" s="44"/>
      <c r="V61" s="45"/>
      <c r="W61" s="45"/>
      <c r="X61" s="46"/>
      <c r="Y61" s="46"/>
      <c r="Z61" s="48">
        <f t="shared" si="94"/>
        <v>0</v>
      </c>
      <c r="AA61" s="44"/>
      <c r="AB61" s="45"/>
      <c r="AC61" s="45"/>
      <c r="AD61" s="45"/>
      <c r="AE61" s="45"/>
      <c r="AF61" s="48">
        <f t="shared" si="95"/>
        <v>0</v>
      </c>
      <c r="AG61" s="44"/>
      <c r="AH61" s="45"/>
      <c r="AI61" s="45"/>
      <c r="AJ61" s="45"/>
      <c r="AK61" s="45"/>
      <c r="AL61" s="48">
        <f t="shared" si="96"/>
        <v>0</v>
      </c>
      <c r="AM61" s="44"/>
      <c r="AN61" s="45"/>
      <c r="AO61" s="45"/>
      <c r="AP61" s="45"/>
      <c r="AQ61" s="45"/>
      <c r="AR61" s="48">
        <f t="shared" si="97"/>
        <v>0</v>
      </c>
      <c r="AS61" s="44"/>
      <c r="AT61" s="45"/>
      <c r="AU61" s="45"/>
      <c r="AV61" s="45"/>
      <c r="AW61" s="45"/>
      <c r="AX61" s="48">
        <f t="shared" si="98"/>
        <v>0</v>
      </c>
      <c r="AY61" s="44"/>
      <c r="AZ61" s="45"/>
      <c r="BA61" s="45"/>
      <c r="BB61" s="45"/>
      <c r="BC61" s="45"/>
      <c r="BD61" s="48">
        <f t="shared" si="99"/>
        <v>0</v>
      </c>
      <c r="BE61" s="44"/>
      <c r="BF61" s="45"/>
      <c r="BG61" s="45"/>
      <c r="BH61" s="45"/>
      <c r="BI61" s="45"/>
      <c r="BJ61" s="48">
        <f t="shared" si="100"/>
        <v>0</v>
      </c>
      <c r="BK61" s="44"/>
      <c r="BL61" s="45"/>
      <c r="BM61" s="45"/>
      <c r="BN61" s="45"/>
      <c r="BO61" s="45"/>
      <c r="BP61" s="48">
        <f t="shared" si="101"/>
        <v>0</v>
      </c>
      <c r="BQ61" s="44"/>
      <c r="BR61" s="45"/>
      <c r="BS61" s="45"/>
      <c r="BT61" s="45"/>
      <c r="BU61" s="45"/>
      <c r="BV61" s="48">
        <f t="shared" si="102"/>
        <v>0</v>
      </c>
      <c r="BW61" s="44"/>
      <c r="BX61" s="45"/>
      <c r="BY61" s="45"/>
      <c r="BZ61" s="45"/>
      <c r="CA61" s="45"/>
      <c r="CB61" s="48">
        <f t="shared" si="103"/>
        <v>0</v>
      </c>
      <c r="CC61" s="44"/>
      <c r="CD61" s="45"/>
      <c r="CE61" s="45"/>
      <c r="CF61" s="45"/>
      <c r="CG61" s="45"/>
      <c r="CH61" s="48">
        <f t="shared" si="104"/>
        <v>0</v>
      </c>
      <c r="CI61" s="44"/>
      <c r="CJ61" s="45"/>
      <c r="CK61" s="45"/>
      <c r="CL61" s="45"/>
      <c r="CM61" s="45"/>
      <c r="CN61" s="48">
        <f t="shared" si="105"/>
        <v>0</v>
      </c>
      <c r="CO61" s="44"/>
      <c r="CP61" s="45"/>
      <c r="CQ61" s="45"/>
      <c r="CR61" s="45"/>
      <c r="CS61" s="45"/>
      <c r="CT61" s="48">
        <f t="shared" si="106"/>
        <v>0</v>
      </c>
      <c r="CU61" s="44"/>
      <c r="CV61" s="45"/>
      <c r="CW61" s="45"/>
      <c r="CX61" s="45"/>
      <c r="CY61" s="45"/>
      <c r="CZ61" s="48">
        <f t="shared" si="107"/>
        <v>0</v>
      </c>
      <c r="DA61" s="44"/>
      <c r="DB61" s="45"/>
      <c r="DC61" s="45"/>
      <c r="DD61" s="45"/>
      <c r="DE61" s="45"/>
      <c r="DF61" s="48">
        <f t="shared" si="108"/>
        <v>0</v>
      </c>
      <c r="DG61" s="44"/>
      <c r="DH61" s="45"/>
      <c r="DI61" s="45"/>
      <c r="DJ61" s="45"/>
      <c r="DK61" s="45"/>
      <c r="DL61" s="48">
        <f t="shared" si="109"/>
        <v>0</v>
      </c>
      <c r="DM61" s="44"/>
      <c r="DN61" s="45"/>
      <c r="DO61" s="45"/>
      <c r="DP61" s="45"/>
      <c r="DQ61" s="45"/>
      <c r="DR61" s="47">
        <f t="shared" si="110"/>
        <v>0</v>
      </c>
      <c r="DS61" s="82">
        <f t="shared" si="111"/>
        <v>0</v>
      </c>
      <c r="DT61" s="136"/>
      <c r="DU61" s="137"/>
      <c r="DV61" s="137"/>
      <c r="DW61" s="137"/>
      <c r="DX61" s="137"/>
      <c r="DY61" s="84">
        <f t="shared" si="112"/>
        <v>0</v>
      </c>
      <c r="DZ61" s="138"/>
      <c r="EA61" s="137"/>
      <c r="EB61" s="137"/>
      <c r="EC61" s="137"/>
      <c r="ED61" s="137"/>
      <c r="EE61" s="84">
        <f t="shared" ref="EE61:EE78" si="113">SUM(DZ61:ED61)</f>
        <v>0</v>
      </c>
      <c r="EF61" s="49">
        <f t="shared" ref="EF61:EF78" si="114">+BU61+BT61+BS61+BR61+BQ61+BO61+BN61+BM61+BL61+BK61+BI61+BH61+BG61+BF61+BE61+BC61+BB61+BA61+AZ61+AY61+AW61+AV61+AU61+AT61+AS61+AQ61+AP61+AO61+AN61+AM61+AK61+AJ61+AI61+AH61+AG61+AE61+AD61+AC61+AB61+AA61+Y61+X61+W61+V61+U61+S61+R61+Q61+P61+O61+M61+L61+K61+J61+I61+CB61+CH61+CN61+CT61+CZ61+DF61+DL61+DR61+DY61+EE61</f>
        <v>0</v>
      </c>
    </row>
    <row r="62" spans="1:136" s="39" customFormat="1" ht="15" customHeight="1" x14ac:dyDescent="0.35">
      <c r="A62" s="40"/>
      <c r="B62" s="40"/>
      <c r="C62" s="41"/>
      <c r="D62" s="41"/>
      <c r="E62" s="42"/>
      <c r="F62" s="42"/>
      <c r="G62" s="40" t="s">
        <v>220</v>
      </c>
      <c r="H62" s="43"/>
      <c r="I62" s="44"/>
      <c r="J62" s="45"/>
      <c r="K62" s="45"/>
      <c r="L62" s="45"/>
      <c r="M62" s="46"/>
      <c r="N62" s="47">
        <f t="shared" si="92"/>
        <v>0</v>
      </c>
      <c r="O62" s="44"/>
      <c r="P62" s="45"/>
      <c r="Q62" s="45"/>
      <c r="R62" s="45"/>
      <c r="S62" s="46"/>
      <c r="T62" s="48">
        <f t="shared" si="93"/>
        <v>0</v>
      </c>
      <c r="U62" s="44"/>
      <c r="V62" s="45"/>
      <c r="W62" s="45"/>
      <c r="X62" s="46"/>
      <c r="Y62" s="46"/>
      <c r="Z62" s="48">
        <f t="shared" si="94"/>
        <v>0</v>
      </c>
      <c r="AA62" s="44"/>
      <c r="AB62" s="45"/>
      <c r="AC62" s="45"/>
      <c r="AD62" s="45"/>
      <c r="AE62" s="45"/>
      <c r="AF62" s="48">
        <f t="shared" si="95"/>
        <v>0</v>
      </c>
      <c r="AG62" s="44"/>
      <c r="AH62" s="45"/>
      <c r="AI62" s="45"/>
      <c r="AJ62" s="45"/>
      <c r="AK62" s="45"/>
      <c r="AL62" s="48">
        <f t="shared" si="96"/>
        <v>0</v>
      </c>
      <c r="AM62" s="44"/>
      <c r="AN62" s="45"/>
      <c r="AO62" s="45"/>
      <c r="AP62" s="45"/>
      <c r="AQ62" s="45"/>
      <c r="AR62" s="48">
        <f t="shared" si="97"/>
        <v>0</v>
      </c>
      <c r="AS62" s="44"/>
      <c r="AT62" s="45"/>
      <c r="AU62" s="45"/>
      <c r="AV62" s="45"/>
      <c r="AW62" s="45"/>
      <c r="AX62" s="48">
        <f t="shared" si="98"/>
        <v>0</v>
      </c>
      <c r="AY62" s="44"/>
      <c r="AZ62" s="45"/>
      <c r="BA62" s="45"/>
      <c r="BB62" s="45"/>
      <c r="BC62" s="45"/>
      <c r="BD62" s="48">
        <f t="shared" si="99"/>
        <v>0</v>
      </c>
      <c r="BE62" s="44"/>
      <c r="BF62" s="45"/>
      <c r="BG62" s="45"/>
      <c r="BH62" s="45"/>
      <c r="BI62" s="45"/>
      <c r="BJ62" s="48">
        <f t="shared" si="100"/>
        <v>0</v>
      </c>
      <c r="BK62" s="44"/>
      <c r="BL62" s="45"/>
      <c r="BM62" s="45"/>
      <c r="BN62" s="45"/>
      <c r="BO62" s="45"/>
      <c r="BP62" s="48">
        <f t="shared" si="101"/>
        <v>0</v>
      </c>
      <c r="BQ62" s="44"/>
      <c r="BR62" s="45"/>
      <c r="BS62" s="45"/>
      <c r="BT62" s="45"/>
      <c r="BU62" s="45"/>
      <c r="BV62" s="48">
        <f t="shared" si="102"/>
        <v>0</v>
      </c>
      <c r="BW62" s="44"/>
      <c r="BX62" s="45"/>
      <c r="BY62" s="45"/>
      <c r="BZ62" s="45"/>
      <c r="CA62" s="45"/>
      <c r="CB62" s="48">
        <f t="shared" si="103"/>
        <v>0</v>
      </c>
      <c r="CC62" s="44"/>
      <c r="CD62" s="45"/>
      <c r="CE62" s="45"/>
      <c r="CF62" s="45"/>
      <c r="CG62" s="45"/>
      <c r="CH62" s="48">
        <f t="shared" si="104"/>
        <v>0</v>
      </c>
      <c r="CI62" s="44"/>
      <c r="CJ62" s="45"/>
      <c r="CK62" s="45"/>
      <c r="CL62" s="45"/>
      <c r="CM62" s="45"/>
      <c r="CN62" s="48">
        <f t="shared" si="105"/>
        <v>0</v>
      </c>
      <c r="CO62" s="44"/>
      <c r="CP62" s="45"/>
      <c r="CQ62" s="45"/>
      <c r="CR62" s="45"/>
      <c r="CS62" s="45"/>
      <c r="CT62" s="48">
        <f t="shared" si="106"/>
        <v>0</v>
      </c>
      <c r="CU62" s="44"/>
      <c r="CV62" s="45"/>
      <c r="CW62" s="45"/>
      <c r="CX62" s="45"/>
      <c r="CY62" s="45"/>
      <c r="CZ62" s="48">
        <f t="shared" si="107"/>
        <v>0</v>
      </c>
      <c r="DA62" s="44"/>
      <c r="DB62" s="45"/>
      <c r="DC62" s="45"/>
      <c r="DD62" s="45"/>
      <c r="DE62" s="45"/>
      <c r="DF62" s="48">
        <f t="shared" si="108"/>
        <v>0</v>
      </c>
      <c r="DG62" s="44"/>
      <c r="DH62" s="45"/>
      <c r="DI62" s="45"/>
      <c r="DJ62" s="45"/>
      <c r="DK62" s="45"/>
      <c r="DL62" s="48">
        <f t="shared" si="109"/>
        <v>0</v>
      </c>
      <c r="DM62" s="44"/>
      <c r="DN62" s="45"/>
      <c r="DO62" s="45"/>
      <c r="DP62" s="45"/>
      <c r="DQ62" s="45"/>
      <c r="DR62" s="47">
        <f t="shared" si="110"/>
        <v>0</v>
      </c>
      <c r="DS62" s="82">
        <f t="shared" si="111"/>
        <v>0</v>
      </c>
      <c r="DT62" s="136"/>
      <c r="DU62" s="137"/>
      <c r="DV62" s="137"/>
      <c r="DW62" s="137"/>
      <c r="DX62" s="137"/>
      <c r="DY62" s="84">
        <f t="shared" si="112"/>
        <v>0</v>
      </c>
      <c r="DZ62" s="138"/>
      <c r="EA62" s="137"/>
      <c r="EB62" s="137"/>
      <c r="EC62" s="137"/>
      <c r="ED62" s="137"/>
      <c r="EE62" s="84">
        <f t="shared" si="113"/>
        <v>0</v>
      </c>
      <c r="EF62" s="49">
        <f t="shared" si="114"/>
        <v>0</v>
      </c>
    </row>
    <row r="63" spans="1:136" s="39" customFormat="1" ht="15" customHeight="1" x14ac:dyDescent="0.35">
      <c r="A63" s="40"/>
      <c r="B63" s="40"/>
      <c r="C63" s="41"/>
      <c r="D63" s="41"/>
      <c r="E63" s="42"/>
      <c r="F63" s="42"/>
      <c r="G63" s="40" t="s">
        <v>73</v>
      </c>
      <c r="H63" s="43"/>
      <c r="I63" s="44"/>
      <c r="J63" s="45"/>
      <c r="K63" s="45"/>
      <c r="L63" s="45"/>
      <c r="M63" s="46"/>
      <c r="N63" s="47">
        <f t="shared" si="92"/>
        <v>0</v>
      </c>
      <c r="O63" s="44"/>
      <c r="P63" s="45"/>
      <c r="Q63" s="45"/>
      <c r="R63" s="45"/>
      <c r="S63" s="46"/>
      <c r="T63" s="48">
        <f t="shared" si="93"/>
        <v>0</v>
      </c>
      <c r="U63" s="44"/>
      <c r="V63" s="45"/>
      <c r="W63" s="45"/>
      <c r="X63" s="46"/>
      <c r="Y63" s="46"/>
      <c r="Z63" s="48">
        <f t="shared" si="94"/>
        <v>0</v>
      </c>
      <c r="AA63" s="44"/>
      <c r="AB63" s="45"/>
      <c r="AC63" s="45"/>
      <c r="AD63" s="45"/>
      <c r="AE63" s="45"/>
      <c r="AF63" s="48">
        <f t="shared" si="95"/>
        <v>0</v>
      </c>
      <c r="AG63" s="44"/>
      <c r="AH63" s="45"/>
      <c r="AI63" s="45"/>
      <c r="AJ63" s="45"/>
      <c r="AK63" s="45"/>
      <c r="AL63" s="48">
        <f t="shared" si="96"/>
        <v>0</v>
      </c>
      <c r="AM63" s="44"/>
      <c r="AN63" s="45"/>
      <c r="AO63" s="45"/>
      <c r="AP63" s="45"/>
      <c r="AQ63" s="45"/>
      <c r="AR63" s="48">
        <f t="shared" si="97"/>
        <v>0</v>
      </c>
      <c r="AS63" s="44"/>
      <c r="AT63" s="45"/>
      <c r="AU63" s="45"/>
      <c r="AV63" s="45"/>
      <c r="AW63" s="45"/>
      <c r="AX63" s="48">
        <f t="shared" si="98"/>
        <v>0</v>
      </c>
      <c r="AY63" s="44"/>
      <c r="AZ63" s="45"/>
      <c r="BA63" s="45"/>
      <c r="BB63" s="45"/>
      <c r="BC63" s="45"/>
      <c r="BD63" s="48">
        <f t="shared" si="99"/>
        <v>0</v>
      </c>
      <c r="BE63" s="44"/>
      <c r="BF63" s="45"/>
      <c r="BG63" s="45"/>
      <c r="BH63" s="45"/>
      <c r="BI63" s="45"/>
      <c r="BJ63" s="48">
        <f t="shared" si="100"/>
        <v>0</v>
      </c>
      <c r="BK63" s="44"/>
      <c r="BL63" s="45"/>
      <c r="BM63" s="45"/>
      <c r="BN63" s="45"/>
      <c r="BO63" s="45"/>
      <c r="BP63" s="48">
        <f t="shared" si="101"/>
        <v>0</v>
      </c>
      <c r="BQ63" s="44"/>
      <c r="BR63" s="45"/>
      <c r="BS63" s="45"/>
      <c r="BT63" s="45"/>
      <c r="BU63" s="45"/>
      <c r="BV63" s="48">
        <f t="shared" si="102"/>
        <v>0</v>
      </c>
      <c r="BW63" s="44"/>
      <c r="BX63" s="45"/>
      <c r="BY63" s="45"/>
      <c r="BZ63" s="45"/>
      <c r="CA63" s="45"/>
      <c r="CB63" s="48">
        <f t="shared" si="103"/>
        <v>0</v>
      </c>
      <c r="CC63" s="44"/>
      <c r="CD63" s="45"/>
      <c r="CE63" s="45"/>
      <c r="CF63" s="45"/>
      <c r="CG63" s="45"/>
      <c r="CH63" s="48">
        <f t="shared" si="104"/>
        <v>0</v>
      </c>
      <c r="CI63" s="44"/>
      <c r="CJ63" s="45"/>
      <c r="CK63" s="45"/>
      <c r="CL63" s="45"/>
      <c r="CM63" s="45"/>
      <c r="CN63" s="48">
        <f t="shared" si="105"/>
        <v>0</v>
      </c>
      <c r="CO63" s="44"/>
      <c r="CP63" s="45"/>
      <c r="CQ63" s="45"/>
      <c r="CR63" s="45"/>
      <c r="CS63" s="45"/>
      <c r="CT63" s="48">
        <f t="shared" si="106"/>
        <v>0</v>
      </c>
      <c r="CU63" s="44"/>
      <c r="CV63" s="45"/>
      <c r="CW63" s="45"/>
      <c r="CX63" s="45"/>
      <c r="CY63" s="45"/>
      <c r="CZ63" s="48">
        <f t="shared" si="107"/>
        <v>0</v>
      </c>
      <c r="DA63" s="44"/>
      <c r="DB63" s="45"/>
      <c r="DC63" s="45"/>
      <c r="DD63" s="45"/>
      <c r="DE63" s="45"/>
      <c r="DF63" s="48">
        <f t="shared" si="108"/>
        <v>0</v>
      </c>
      <c r="DG63" s="44"/>
      <c r="DH63" s="45"/>
      <c r="DI63" s="45"/>
      <c r="DJ63" s="45"/>
      <c r="DK63" s="45"/>
      <c r="DL63" s="48">
        <f t="shared" si="109"/>
        <v>0</v>
      </c>
      <c r="DM63" s="44"/>
      <c r="DN63" s="45"/>
      <c r="DO63" s="45"/>
      <c r="DP63" s="45"/>
      <c r="DQ63" s="45"/>
      <c r="DR63" s="47">
        <f t="shared" si="110"/>
        <v>0</v>
      </c>
      <c r="DS63" s="82">
        <f t="shared" si="111"/>
        <v>0</v>
      </c>
      <c r="DT63" s="136"/>
      <c r="DU63" s="137"/>
      <c r="DV63" s="137"/>
      <c r="DW63" s="137"/>
      <c r="DX63" s="137"/>
      <c r="DY63" s="84">
        <f t="shared" si="112"/>
        <v>0</v>
      </c>
      <c r="DZ63" s="138"/>
      <c r="EA63" s="137"/>
      <c r="EB63" s="137"/>
      <c r="EC63" s="137"/>
      <c r="ED63" s="137"/>
      <c r="EE63" s="84">
        <f t="shared" si="113"/>
        <v>0</v>
      </c>
      <c r="EF63" s="49">
        <f t="shared" si="114"/>
        <v>0</v>
      </c>
    </row>
    <row r="64" spans="1:136" s="39" customFormat="1" ht="15" customHeight="1" x14ac:dyDescent="0.35">
      <c r="A64" s="40"/>
      <c r="B64" s="40"/>
      <c r="C64" s="41"/>
      <c r="D64" s="41"/>
      <c r="E64" s="42"/>
      <c r="F64" s="42"/>
      <c r="G64" s="40" t="s">
        <v>221</v>
      </c>
      <c r="H64" s="43"/>
      <c r="I64" s="44"/>
      <c r="J64" s="45"/>
      <c r="K64" s="45"/>
      <c r="L64" s="45"/>
      <c r="M64" s="46"/>
      <c r="N64" s="47">
        <f t="shared" si="92"/>
        <v>0</v>
      </c>
      <c r="O64" s="44"/>
      <c r="P64" s="45"/>
      <c r="Q64" s="45"/>
      <c r="R64" s="45"/>
      <c r="S64" s="46"/>
      <c r="T64" s="48">
        <f t="shared" si="93"/>
        <v>0</v>
      </c>
      <c r="U64" s="44"/>
      <c r="V64" s="45"/>
      <c r="W64" s="45"/>
      <c r="X64" s="46"/>
      <c r="Y64" s="46"/>
      <c r="Z64" s="48">
        <f t="shared" si="94"/>
        <v>0</v>
      </c>
      <c r="AA64" s="44"/>
      <c r="AB64" s="45"/>
      <c r="AC64" s="45"/>
      <c r="AD64" s="45"/>
      <c r="AE64" s="45"/>
      <c r="AF64" s="48">
        <f t="shared" si="95"/>
        <v>0</v>
      </c>
      <c r="AG64" s="44"/>
      <c r="AH64" s="45"/>
      <c r="AI64" s="45"/>
      <c r="AJ64" s="45"/>
      <c r="AK64" s="45"/>
      <c r="AL64" s="48">
        <f t="shared" si="96"/>
        <v>0</v>
      </c>
      <c r="AM64" s="44"/>
      <c r="AN64" s="45"/>
      <c r="AO64" s="45"/>
      <c r="AP64" s="45"/>
      <c r="AQ64" s="45"/>
      <c r="AR64" s="48">
        <f t="shared" si="97"/>
        <v>0</v>
      </c>
      <c r="AS64" s="44"/>
      <c r="AT64" s="45"/>
      <c r="AU64" s="45"/>
      <c r="AV64" s="45"/>
      <c r="AW64" s="45"/>
      <c r="AX64" s="48">
        <f t="shared" si="98"/>
        <v>0</v>
      </c>
      <c r="AY64" s="44"/>
      <c r="AZ64" s="45"/>
      <c r="BA64" s="45"/>
      <c r="BB64" s="45"/>
      <c r="BC64" s="45"/>
      <c r="BD64" s="48">
        <f t="shared" si="99"/>
        <v>0</v>
      </c>
      <c r="BE64" s="44"/>
      <c r="BF64" s="45"/>
      <c r="BG64" s="45"/>
      <c r="BH64" s="45"/>
      <c r="BI64" s="45"/>
      <c r="BJ64" s="48">
        <f t="shared" si="100"/>
        <v>0</v>
      </c>
      <c r="BK64" s="44"/>
      <c r="BL64" s="45"/>
      <c r="BM64" s="45"/>
      <c r="BN64" s="45"/>
      <c r="BO64" s="45"/>
      <c r="BP64" s="48">
        <f t="shared" si="101"/>
        <v>0</v>
      </c>
      <c r="BQ64" s="44"/>
      <c r="BR64" s="45"/>
      <c r="BS64" s="45"/>
      <c r="BT64" s="45"/>
      <c r="BU64" s="45"/>
      <c r="BV64" s="48">
        <f t="shared" si="102"/>
        <v>0</v>
      </c>
      <c r="BW64" s="44"/>
      <c r="BX64" s="45"/>
      <c r="BY64" s="45"/>
      <c r="BZ64" s="45"/>
      <c r="CA64" s="45"/>
      <c r="CB64" s="48">
        <f t="shared" si="103"/>
        <v>0</v>
      </c>
      <c r="CC64" s="44"/>
      <c r="CD64" s="45"/>
      <c r="CE64" s="45"/>
      <c r="CF64" s="45"/>
      <c r="CG64" s="45"/>
      <c r="CH64" s="48">
        <f t="shared" si="104"/>
        <v>0</v>
      </c>
      <c r="CI64" s="44"/>
      <c r="CJ64" s="45"/>
      <c r="CK64" s="45"/>
      <c r="CL64" s="45"/>
      <c r="CM64" s="45"/>
      <c r="CN64" s="48">
        <f t="shared" si="105"/>
        <v>0</v>
      </c>
      <c r="CO64" s="44"/>
      <c r="CP64" s="45"/>
      <c r="CQ64" s="45"/>
      <c r="CR64" s="45"/>
      <c r="CS64" s="45"/>
      <c r="CT64" s="48">
        <f t="shared" si="106"/>
        <v>0</v>
      </c>
      <c r="CU64" s="44"/>
      <c r="CV64" s="45"/>
      <c r="CW64" s="45"/>
      <c r="CX64" s="45"/>
      <c r="CY64" s="45"/>
      <c r="CZ64" s="48">
        <f t="shared" si="107"/>
        <v>0</v>
      </c>
      <c r="DA64" s="44"/>
      <c r="DB64" s="45"/>
      <c r="DC64" s="45"/>
      <c r="DD64" s="45"/>
      <c r="DE64" s="45"/>
      <c r="DF64" s="48">
        <f t="shared" si="108"/>
        <v>0</v>
      </c>
      <c r="DG64" s="44"/>
      <c r="DH64" s="45"/>
      <c r="DI64" s="45"/>
      <c r="DJ64" s="45"/>
      <c r="DK64" s="45"/>
      <c r="DL64" s="48">
        <f t="shared" si="109"/>
        <v>0</v>
      </c>
      <c r="DM64" s="44"/>
      <c r="DN64" s="45"/>
      <c r="DO64" s="45"/>
      <c r="DP64" s="45"/>
      <c r="DQ64" s="45"/>
      <c r="DR64" s="47">
        <f t="shared" si="110"/>
        <v>0</v>
      </c>
      <c r="DS64" s="82">
        <f t="shared" si="111"/>
        <v>0</v>
      </c>
      <c r="DT64" s="136"/>
      <c r="DU64" s="137"/>
      <c r="DV64" s="137"/>
      <c r="DW64" s="137"/>
      <c r="DX64" s="137"/>
      <c r="DY64" s="84">
        <f t="shared" si="112"/>
        <v>0</v>
      </c>
      <c r="DZ64" s="138"/>
      <c r="EA64" s="137"/>
      <c r="EB64" s="137"/>
      <c r="EC64" s="137"/>
      <c r="ED64" s="137"/>
      <c r="EE64" s="84">
        <f t="shared" si="113"/>
        <v>0</v>
      </c>
      <c r="EF64" s="49">
        <f t="shared" si="114"/>
        <v>0</v>
      </c>
    </row>
    <row r="65" spans="1:136" s="39" customFormat="1" ht="15" customHeight="1" x14ac:dyDescent="0.35">
      <c r="A65" s="40"/>
      <c r="B65" s="40"/>
      <c r="C65" s="41"/>
      <c r="D65" s="41"/>
      <c r="E65" s="42"/>
      <c r="F65" s="42"/>
      <c r="G65" s="40" t="s">
        <v>137</v>
      </c>
      <c r="H65" s="43"/>
      <c r="I65" s="44"/>
      <c r="J65" s="45"/>
      <c r="K65" s="45"/>
      <c r="L65" s="45"/>
      <c r="M65" s="46"/>
      <c r="N65" s="47">
        <f t="shared" si="92"/>
        <v>0</v>
      </c>
      <c r="O65" s="44"/>
      <c r="P65" s="45"/>
      <c r="Q65" s="45"/>
      <c r="R65" s="45"/>
      <c r="S65" s="46"/>
      <c r="T65" s="48">
        <f t="shared" si="93"/>
        <v>0</v>
      </c>
      <c r="U65" s="44"/>
      <c r="V65" s="45"/>
      <c r="W65" s="45"/>
      <c r="X65" s="46"/>
      <c r="Y65" s="46"/>
      <c r="Z65" s="48">
        <f t="shared" si="94"/>
        <v>0</v>
      </c>
      <c r="AA65" s="44"/>
      <c r="AB65" s="45"/>
      <c r="AC65" s="45"/>
      <c r="AD65" s="45"/>
      <c r="AE65" s="45"/>
      <c r="AF65" s="48">
        <f t="shared" si="95"/>
        <v>0</v>
      </c>
      <c r="AG65" s="44"/>
      <c r="AH65" s="45"/>
      <c r="AI65" s="45"/>
      <c r="AJ65" s="45"/>
      <c r="AK65" s="45"/>
      <c r="AL65" s="48">
        <f t="shared" si="96"/>
        <v>0</v>
      </c>
      <c r="AM65" s="44"/>
      <c r="AN65" s="45"/>
      <c r="AO65" s="45"/>
      <c r="AP65" s="45"/>
      <c r="AQ65" s="45"/>
      <c r="AR65" s="48">
        <f t="shared" si="97"/>
        <v>0</v>
      </c>
      <c r="AS65" s="44"/>
      <c r="AT65" s="45"/>
      <c r="AU65" s="45"/>
      <c r="AV65" s="45"/>
      <c r="AW65" s="45"/>
      <c r="AX65" s="48">
        <f t="shared" si="98"/>
        <v>0</v>
      </c>
      <c r="AY65" s="44"/>
      <c r="AZ65" s="45"/>
      <c r="BA65" s="45"/>
      <c r="BB65" s="45"/>
      <c r="BC65" s="45"/>
      <c r="BD65" s="48">
        <f t="shared" si="99"/>
        <v>0</v>
      </c>
      <c r="BE65" s="44"/>
      <c r="BF65" s="45"/>
      <c r="BG65" s="45"/>
      <c r="BH65" s="45"/>
      <c r="BI65" s="45"/>
      <c r="BJ65" s="48">
        <f t="shared" si="100"/>
        <v>0</v>
      </c>
      <c r="BK65" s="44"/>
      <c r="BL65" s="45"/>
      <c r="BM65" s="45"/>
      <c r="BN65" s="45"/>
      <c r="BO65" s="45"/>
      <c r="BP65" s="48">
        <f t="shared" si="101"/>
        <v>0</v>
      </c>
      <c r="BQ65" s="44"/>
      <c r="BR65" s="45"/>
      <c r="BS65" s="45"/>
      <c r="BT65" s="45"/>
      <c r="BU65" s="45"/>
      <c r="BV65" s="48">
        <f t="shared" si="102"/>
        <v>0</v>
      </c>
      <c r="BW65" s="44"/>
      <c r="BX65" s="45"/>
      <c r="BY65" s="45"/>
      <c r="BZ65" s="45"/>
      <c r="CA65" s="45"/>
      <c r="CB65" s="48">
        <f t="shared" si="103"/>
        <v>0</v>
      </c>
      <c r="CC65" s="44"/>
      <c r="CD65" s="45"/>
      <c r="CE65" s="45"/>
      <c r="CF65" s="45"/>
      <c r="CG65" s="45"/>
      <c r="CH65" s="48">
        <f t="shared" si="104"/>
        <v>0</v>
      </c>
      <c r="CI65" s="44"/>
      <c r="CJ65" s="45"/>
      <c r="CK65" s="45"/>
      <c r="CL65" s="45"/>
      <c r="CM65" s="45"/>
      <c r="CN65" s="48">
        <f t="shared" si="105"/>
        <v>0</v>
      </c>
      <c r="CO65" s="44"/>
      <c r="CP65" s="45"/>
      <c r="CQ65" s="45"/>
      <c r="CR65" s="45"/>
      <c r="CS65" s="45"/>
      <c r="CT65" s="48">
        <f t="shared" si="106"/>
        <v>0</v>
      </c>
      <c r="CU65" s="44"/>
      <c r="CV65" s="45"/>
      <c r="CW65" s="45"/>
      <c r="CX65" s="45"/>
      <c r="CY65" s="45"/>
      <c r="CZ65" s="48">
        <f t="shared" si="107"/>
        <v>0</v>
      </c>
      <c r="DA65" s="44"/>
      <c r="DB65" s="45"/>
      <c r="DC65" s="45"/>
      <c r="DD65" s="45"/>
      <c r="DE65" s="45"/>
      <c r="DF65" s="48">
        <f t="shared" si="108"/>
        <v>0</v>
      </c>
      <c r="DG65" s="44"/>
      <c r="DH65" s="45"/>
      <c r="DI65" s="45"/>
      <c r="DJ65" s="45"/>
      <c r="DK65" s="45"/>
      <c r="DL65" s="48">
        <f t="shared" si="109"/>
        <v>0</v>
      </c>
      <c r="DM65" s="44"/>
      <c r="DN65" s="45"/>
      <c r="DO65" s="45"/>
      <c r="DP65" s="45"/>
      <c r="DQ65" s="45"/>
      <c r="DR65" s="47">
        <f t="shared" si="110"/>
        <v>0</v>
      </c>
      <c r="DS65" s="82">
        <f t="shared" si="111"/>
        <v>0</v>
      </c>
      <c r="DT65" s="136"/>
      <c r="DU65" s="137"/>
      <c r="DV65" s="137"/>
      <c r="DW65" s="137"/>
      <c r="DX65" s="137"/>
      <c r="DY65" s="84">
        <f t="shared" si="112"/>
        <v>0</v>
      </c>
      <c r="DZ65" s="138"/>
      <c r="EA65" s="137"/>
      <c r="EB65" s="137"/>
      <c r="EC65" s="137"/>
      <c r="ED65" s="137"/>
      <c r="EE65" s="84">
        <f t="shared" si="113"/>
        <v>0</v>
      </c>
      <c r="EF65" s="49">
        <f t="shared" si="114"/>
        <v>0</v>
      </c>
    </row>
    <row r="66" spans="1:136" s="39" customFormat="1" ht="15" customHeight="1" x14ac:dyDescent="0.35">
      <c r="A66" s="40"/>
      <c r="B66" s="40"/>
      <c r="C66" s="41"/>
      <c r="D66" s="41"/>
      <c r="E66" s="42"/>
      <c r="F66" s="42"/>
      <c r="G66" s="40" t="s">
        <v>57</v>
      </c>
      <c r="H66" s="43"/>
      <c r="I66" s="44"/>
      <c r="J66" s="45"/>
      <c r="K66" s="45"/>
      <c r="L66" s="45"/>
      <c r="M66" s="46"/>
      <c r="N66" s="47">
        <f t="shared" si="92"/>
        <v>0</v>
      </c>
      <c r="O66" s="44"/>
      <c r="P66" s="45"/>
      <c r="Q66" s="45"/>
      <c r="R66" s="45"/>
      <c r="S66" s="46"/>
      <c r="T66" s="48">
        <f t="shared" si="93"/>
        <v>0</v>
      </c>
      <c r="U66" s="44"/>
      <c r="V66" s="45"/>
      <c r="W66" s="45"/>
      <c r="X66" s="46"/>
      <c r="Y66" s="46"/>
      <c r="Z66" s="48">
        <f t="shared" si="94"/>
        <v>0</v>
      </c>
      <c r="AA66" s="44"/>
      <c r="AB66" s="45"/>
      <c r="AC66" s="45"/>
      <c r="AD66" s="45"/>
      <c r="AE66" s="45"/>
      <c r="AF66" s="48">
        <f t="shared" si="95"/>
        <v>0</v>
      </c>
      <c r="AG66" s="44"/>
      <c r="AH66" s="45"/>
      <c r="AI66" s="45"/>
      <c r="AJ66" s="45"/>
      <c r="AK66" s="45"/>
      <c r="AL66" s="48">
        <f t="shared" si="96"/>
        <v>0</v>
      </c>
      <c r="AM66" s="44"/>
      <c r="AN66" s="45"/>
      <c r="AO66" s="45"/>
      <c r="AP66" s="45"/>
      <c r="AQ66" s="45"/>
      <c r="AR66" s="48">
        <f t="shared" si="97"/>
        <v>0</v>
      </c>
      <c r="AS66" s="44"/>
      <c r="AT66" s="45"/>
      <c r="AU66" s="45"/>
      <c r="AV66" s="45"/>
      <c r="AW66" s="45"/>
      <c r="AX66" s="48">
        <f t="shared" si="98"/>
        <v>0</v>
      </c>
      <c r="AY66" s="44"/>
      <c r="AZ66" s="45"/>
      <c r="BA66" s="45"/>
      <c r="BB66" s="45"/>
      <c r="BC66" s="45"/>
      <c r="BD66" s="48">
        <f t="shared" si="99"/>
        <v>0</v>
      </c>
      <c r="BE66" s="44"/>
      <c r="BF66" s="45"/>
      <c r="BG66" s="45"/>
      <c r="BH66" s="45"/>
      <c r="BI66" s="45"/>
      <c r="BJ66" s="48">
        <f t="shared" si="100"/>
        <v>0</v>
      </c>
      <c r="BK66" s="44"/>
      <c r="BL66" s="45"/>
      <c r="BM66" s="45"/>
      <c r="BN66" s="45"/>
      <c r="BO66" s="45"/>
      <c r="BP66" s="48">
        <f t="shared" si="101"/>
        <v>0</v>
      </c>
      <c r="BQ66" s="44"/>
      <c r="BR66" s="45"/>
      <c r="BS66" s="45"/>
      <c r="BT66" s="45"/>
      <c r="BU66" s="45"/>
      <c r="BV66" s="48">
        <f t="shared" si="102"/>
        <v>0</v>
      </c>
      <c r="BW66" s="44"/>
      <c r="BX66" s="45"/>
      <c r="BY66" s="45"/>
      <c r="BZ66" s="45"/>
      <c r="CA66" s="45"/>
      <c r="CB66" s="48">
        <f t="shared" si="103"/>
        <v>0</v>
      </c>
      <c r="CC66" s="44"/>
      <c r="CD66" s="45"/>
      <c r="CE66" s="45"/>
      <c r="CF66" s="45"/>
      <c r="CG66" s="45"/>
      <c r="CH66" s="48">
        <f t="shared" si="104"/>
        <v>0</v>
      </c>
      <c r="CI66" s="44"/>
      <c r="CJ66" s="45"/>
      <c r="CK66" s="45"/>
      <c r="CL66" s="45"/>
      <c r="CM66" s="45"/>
      <c r="CN66" s="48">
        <f t="shared" si="105"/>
        <v>0</v>
      </c>
      <c r="CO66" s="44"/>
      <c r="CP66" s="45"/>
      <c r="CQ66" s="45"/>
      <c r="CR66" s="45"/>
      <c r="CS66" s="45"/>
      <c r="CT66" s="48">
        <f t="shared" si="106"/>
        <v>0</v>
      </c>
      <c r="CU66" s="44"/>
      <c r="CV66" s="45"/>
      <c r="CW66" s="45"/>
      <c r="CX66" s="45"/>
      <c r="CY66" s="45"/>
      <c r="CZ66" s="48">
        <f t="shared" si="107"/>
        <v>0</v>
      </c>
      <c r="DA66" s="44"/>
      <c r="DB66" s="45"/>
      <c r="DC66" s="45"/>
      <c r="DD66" s="45"/>
      <c r="DE66" s="45"/>
      <c r="DF66" s="48">
        <f t="shared" si="108"/>
        <v>0</v>
      </c>
      <c r="DG66" s="44"/>
      <c r="DH66" s="45"/>
      <c r="DI66" s="45"/>
      <c r="DJ66" s="45"/>
      <c r="DK66" s="45"/>
      <c r="DL66" s="48">
        <f t="shared" si="109"/>
        <v>0</v>
      </c>
      <c r="DM66" s="44"/>
      <c r="DN66" s="45"/>
      <c r="DO66" s="45"/>
      <c r="DP66" s="45"/>
      <c r="DQ66" s="45"/>
      <c r="DR66" s="47">
        <f t="shared" si="110"/>
        <v>0</v>
      </c>
      <c r="DS66" s="82">
        <f t="shared" si="111"/>
        <v>0</v>
      </c>
      <c r="DT66" s="136"/>
      <c r="DU66" s="137"/>
      <c r="DV66" s="137"/>
      <c r="DW66" s="137"/>
      <c r="DX66" s="137"/>
      <c r="DY66" s="84">
        <f t="shared" si="112"/>
        <v>0</v>
      </c>
      <c r="DZ66" s="138"/>
      <c r="EA66" s="137"/>
      <c r="EB66" s="137"/>
      <c r="EC66" s="137"/>
      <c r="ED66" s="137"/>
      <c r="EE66" s="84">
        <f t="shared" si="113"/>
        <v>0</v>
      </c>
      <c r="EF66" s="49">
        <f t="shared" si="114"/>
        <v>0</v>
      </c>
    </row>
    <row r="67" spans="1:136" s="39" customFormat="1" ht="15" customHeight="1" x14ac:dyDescent="0.35">
      <c r="A67" s="40"/>
      <c r="B67" s="40"/>
      <c r="C67" s="41"/>
      <c r="D67" s="41"/>
      <c r="E67" s="42"/>
      <c r="F67" s="42"/>
      <c r="G67" s="40" t="s">
        <v>57</v>
      </c>
      <c r="H67" s="43"/>
      <c r="I67" s="44"/>
      <c r="J67" s="45"/>
      <c r="K67" s="45"/>
      <c r="L67" s="45"/>
      <c r="M67" s="46"/>
      <c r="N67" s="47">
        <f t="shared" si="92"/>
        <v>0</v>
      </c>
      <c r="O67" s="44"/>
      <c r="P67" s="45"/>
      <c r="Q67" s="45"/>
      <c r="R67" s="45"/>
      <c r="S67" s="46"/>
      <c r="T67" s="48">
        <f t="shared" si="93"/>
        <v>0</v>
      </c>
      <c r="U67" s="44"/>
      <c r="V67" s="45"/>
      <c r="W67" s="45"/>
      <c r="X67" s="46"/>
      <c r="Y67" s="46"/>
      <c r="Z67" s="48">
        <f t="shared" si="94"/>
        <v>0</v>
      </c>
      <c r="AA67" s="44"/>
      <c r="AB67" s="45"/>
      <c r="AC67" s="45"/>
      <c r="AD67" s="45"/>
      <c r="AE67" s="45"/>
      <c r="AF67" s="48">
        <f t="shared" si="95"/>
        <v>0</v>
      </c>
      <c r="AG67" s="44"/>
      <c r="AH67" s="45"/>
      <c r="AI67" s="45"/>
      <c r="AJ67" s="45"/>
      <c r="AK67" s="45"/>
      <c r="AL67" s="48">
        <f t="shared" si="96"/>
        <v>0</v>
      </c>
      <c r="AM67" s="44"/>
      <c r="AN67" s="45"/>
      <c r="AO67" s="45"/>
      <c r="AP67" s="45"/>
      <c r="AQ67" s="45"/>
      <c r="AR67" s="48">
        <f t="shared" si="97"/>
        <v>0</v>
      </c>
      <c r="AS67" s="44"/>
      <c r="AT67" s="45"/>
      <c r="AU67" s="45"/>
      <c r="AV67" s="45"/>
      <c r="AW67" s="45"/>
      <c r="AX67" s="48">
        <f t="shared" si="98"/>
        <v>0</v>
      </c>
      <c r="AY67" s="44"/>
      <c r="AZ67" s="45"/>
      <c r="BA67" s="45"/>
      <c r="BB67" s="45"/>
      <c r="BC67" s="45"/>
      <c r="BD67" s="48">
        <f t="shared" si="99"/>
        <v>0</v>
      </c>
      <c r="BE67" s="44"/>
      <c r="BF67" s="45"/>
      <c r="BG67" s="45"/>
      <c r="BH67" s="45"/>
      <c r="BI67" s="45"/>
      <c r="BJ67" s="48">
        <f t="shared" si="100"/>
        <v>0</v>
      </c>
      <c r="BK67" s="44"/>
      <c r="BL67" s="45"/>
      <c r="BM67" s="45"/>
      <c r="BN67" s="45"/>
      <c r="BO67" s="45"/>
      <c r="BP67" s="48">
        <f t="shared" si="101"/>
        <v>0</v>
      </c>
      <c r="BQ67" s="44"/>
      <c r="BR67" s="45"/>
      <c r="BS67" s="45"/>
      <c r="BT67" s="45"/>
      <c r="BU67" s="45"/>
      <c r="BV67" s="48">
        <f t="shared" si="102"/>
        <v>0</v>
      </c>
      <c r="BW67" s="44"/>
      <c r="BX67" s="45"/>
      <c r="BY67" s="45"/>
      <c r="BZ67" s="45"/>
      <c r="CA67" s="45"/>
      <c r="CB67" s="48">
        <f t="shared" si="103"/>
        <v>0</v>
      </c>
      <c r="CC67" s="44"/>
      <c r="CD67" s="45"/>
      <c r="CE67" s="45"/>
      <c r="CF67" s="45"/>
      <c r="CG67" s="45"/>
      <c r="CH67" s="48">
        <f t="shared" si="104"/>
        <v>0</v>
      </c>
      <c r="CI67" s="44"/>
      <c r="CJ67" s="45"/>
      <c r="CK67" s="45"/>
      <c r="CL67" s="45"/>
      <c r="CM67" s="45"/>
      <c r="CN67" s="48">
        <f t="shared" si="105"/>
        <v>0</v>
      </c>
      <c r="CO67" s="44"/>
      <c r="CP67" s="45"/>
      <c r="CQ67" s="45"/>
      <c r="CR67" s="45"/>
      <c r="CS67" s="45"/>
      <c r="CT67" s="48">
        <f t="shared" si="106"/>
        <v>0</v>
      </c>
      <c r="CU67" s="44"/>
      <c r="CV67" s="45"/>
      <c r="CW67" s="45"/>
      <c r="CX67" s="45"/>
      <c r="CY67" s="45"/>
      <c r="CZ67" s="48">
        <f t="shared" si="107"/>
        <v>0</v>
      </c>
      <c r="DA67" s="44"/>
      <c r="DB67" s="45"/>
      <c r="DC67" s="45"/>
      <c r="DD67" s="45"/>
      <c r="DE67" s="45"/>
      <c r="DF67" s="48">
        <f t="shared" si="108"/>
        <v>0</v>
      </c>
      <c r="DG67" s="44"/>
      <c r="DH67" s="45"/>
      <c r="DI67" s="45"/>
      <c r="DJ67" s="45"/>
      <c r="DK67" s="45"/>
      <c r="DL67" s="48">
        <f t="shared" si="109"/>
        <v>0</v>
      </c>
      <c r="DM67" s="44"/>
      <c r="DN67" s="45"/>
      <c r="DO67" s="45"/>
      <c r="DP67" s="45"/>
      <c r="DQ67" s="45"/>
      <c r="DR67" s="47">
        <f t="shared" si="110"/>
        <v>0</v>
      </c>
      <c r="DS67" s="82">
        <f t="shared" si="111"/>
        <v>0</v>
      </c>
      <c r="DT67" s="136"/>
      <c r="DU67" s="137"/>
      <c r="DV67" s="137"/>
      <c r="DW67" s="137"/>
      <c r="DX67" s="137"/>
      <c r="DY67" s="84">
        <f t="shared" si="112"/>
        <v>0</v>
      </c>
      <c r="DZ67" s="138"/>
      <c r="EA67" s="137"/>
      <c r="EB67" s="137"/>
      <c r="EC67" s="137"/>
      <c r="ED67" s="137"/>
      <c r="EE67" s="84">
        <f t="shared" si="113"/>
        <v>0</v>
      </c>
      <c r="EF67" s="49">
        <f t="shared" si="114"/>
        <v>0</v>
      </c>
    </row>
    <row r="68" spans="1:136" s="39" customFormat="1" ht="15" customHeight="1" x14ac:dyDescent="0.35">
      <c r="A68" s="40"/>
      <c r="B68" s="40"/>
      <c r="C68" s="41"/>
      <c r="D68" s="41"/>
      <c r="E68" s="42"/>
      <c r="F68" s="42"/>
      <c r="G68" s="40" t="s">
        <v>222</v>
      </c>
      <c r="H68" s="43"/>
      <c r="I68" s="44"/>
      <c r="J68" s="45"/>
      <c r="K68" s="45"/>
      <c r="L68" s="45"/>
      <c r="M68" s="46"/>
      <c r="N68" s="47">
        <f t="shared" si="92"/>
        <v>0</v>
      </c>
      <c r="O68" s="44"/>
      <c r="P68" s="45"/>
      <c r="Q68" s="45"/>
      <c r="R68" s="45"/>
      <c r="S68" s="46"/>
      <c r="T68" s="48">
        <f t="shared" si="93"/>
        <v>0</v>
      </c>
      <c r="U68" s="44"/>
      <c r="V68" s="45"/>
      <c r="W68" s="45"/>
      <c r="X68" s="46"/>
      <c r="Y68" s="46"/>
      <c r="Z68" s="48">
        <f t="shared" si="94"/>
        <v>0</v>
      </c>
      <c r="AA68" s="44"/>
      <c r="AB68" s="45"/>
      <c r="AC68" s="45"/>
      <c r="AD68" s="45"/>
      <c r="AE68" s="45"/>
      <c r="AF68" s="48">
        <f t="shared" si="95"/>
        <v>0</v>
      </c>
      <c r="AG68" s="44"/>
      <c r="AH68" s="45"/>
      <c r="AI68" s="45"/>
      <c r="AJ68" s="45"/>
      <c r="AK68" s="45"/>
      <c r="AL68" s="48">
        <f t="shared" si="96"/>
        <v>0</v>
      </c>
      <c r="AM68" s="44"/>
      <c r="AN68" s="45"/>
      <c r="AO68" s="45"/>
      <c r="AP68" s="45"/>
      <c r="AQ68" s="45"/>
      <c r="AR68" s="48">
        <f t="shared" si="97"/>
        <v>0</v>
      </c>
      <c r="AS68" s="44"/>
      <c r="AT68" s="45"/>
      <c r="AU68" s="45"/>
      <c r="AV68" s="45"/>
      <c r="AW68" s="45"/>
      <c r="AX68" s="48">
        <f t="shared" si="98"/>
        <v>0</v>
      </c>
      <c r="AY68" s="44"/>
      <c r="AZ68" s="45"/>
      <c r="BA68" s="45"/>
      <c r="BB68" s="45"/>
      <c r="BC68" s="45"/>
      <c r="BD68" s="48">
        <f t="shared" si="99"/>
        <v>0</v>
      </c>
      <c r="BE68" s="44"/>
      <c r="BF68" s="45"/>
      <c r="BG68" s="45"/>
      <c r="BH68" s="45"/>
      <c r="BI68" s="45"/>
      <c r="BJ68" s="48">
        <f t="shared" si="100"/>
        <v>0</v>
      </c>
      <c r="BK68" s="44"/>
      <c r="BL68" s="45"/>
      <c r="BM68" s="45"/>
      <c r="BN68" s="45"/>
      <c r="BO68" s="45"/>
      <c r="BP68" s="48">
        <f t="shared" si="101"/>
        <v>0</v>
      </c>
      <c r="BQ68" s="44"/>
      <c r="BR68" s="45"/>
      <c r="BS68" s="45"/>
      <c r="BT68" s="45"/>
      <c r="BU68" s="45"/>
      <c r="BV68" s="48">
        <f t="shared" si="102"/>
        <v>0</v>
      </c>
      <c r="BW68" s="44"/>
      <c r="BX68" s="45"/>
      <c r="BY68" s="45"/>
      <c r="BZ68" s="45"/>
      <c r="CA68" s="45"/>
      <c r="CB68" s="48">
        <f t="shared" si="103"/>
        <v>0</v>
      </c>
      <c r="CC68" s="44"/>
      <c r="CD68" s="45"/>
      <c r="CE68" s="45"/>
      <c r="CF68" s="45"/>
      <c r="CG68" s="45"/>
      <c r="CH68" s="48">
        <f t="shared" si="104"/>
        <v>0</v>
      </c>
      <c r="CI68" s="44"/>
      <c r="CJ68" s="45"/>
      <c r="CK68" s="45"/>
      <c r="CL68" s="45"/>
      <c r="CM68" s="45"/>
      <c r="CN68" s="48">
        <f t="shared" si="105"/>
        <v>0</v>
      </c>
      <c r="CO68" s="44"/>
      <c r="CP68" s="45"/>
      <c r="CQ68" s="45"/>
      <c r="CR68" s="45"/>
      <c r="CS68" s="45"/>
      <c r="CT68" s="48">
        <f t="shared" si="106"/>
        <v>0</v>
      </c>
      <c r="CU68" s="44"/>
      <c r="CV68" s="45"/>
      <c r="CW68" s="45"/>
      <c r="CX68" s="45"/>
      <c r="CY68" s="45"/>
      <c r="CZ68" s="48">
        <f t="shared" si="107"/>
        <v>0</v>
      </c>
      <c r="DA68" s="44"/>
      <c r="DB68" s="45"/>
      <c r="DC68" s="45"/>
      <c r="DD68" s="45"/>
      <c r="DE68" s="45"/>
      <c r="DF68" s="48">
        <f t="shared" si="108"/>
        <v>0</v>
      </c>
      <c r="DG68" s="44"/>
      <c r="DH68" s="45"/>
      <c r="DI68" s="45"/>
      <c r="DJ68" s="45"/>
      <c r="DK68" s="45"/>
      <c r="DL68" s="48">
        <f t="shared" si="109"/>
        <v>0</v>
      </c>
      <c r="DM68" s="44"/>
      <c r="DN68" s="45"/>
      <c r="DO68" s="45"/>
      <c r="DP68" s="45"/>
      <c r="DQ68" s="45"/>
      <c r="DR68" s="47">
        <f t="shared" si="110"/>
        <v>0</v>
      </c>
      <c r="DS68" s="82">
        <f t="shared" si="111"/>
        <v>0</v>
      </c>
      <c r="DT68" s="136"/>
      <c r="DU68" s="137"/>
      <c r="DV68" s="137"/>
      <c r="DW68" s="137"/>
      <c r="DX68" s="137"/>
      <c r="DY68" s="84">
        <f t="shared" si="112"/>
        <v>0</v>
      </c>
      <c r="DZ68" s="138"/>
      <c r="EA68" s="137"/>
      <c r="EB68" s="137"/>
      <c r="EC68" s="137"/>
      <c r="ED68" s="137"/>
      <c r="EE68" s="84">
        <f t="shared" si="113"/>
        <v>0</v>
      </c>
      <c r="EF68" s="49">
        <f t="shared" si="114"/>
        <v>0</v>
      </c>
    </row>
    <row r="69" spans="1:136" s="39" customFormat="1" ht="15" customHeight="1" x14ac:dyDescent="0.35">
      <c r="A69" s="40"/>
      <c r="B69" s="40"/>
      <c r="C69" s="41"/>
      <c r="D69" s="41"/>
      <c r="E69" s="42"/>
      <c r="F69" s="42"/>
      <c r="G69" s="40" t="s">
        <v>39</v>
      </c>
      <c r="H69" s="43"/>
      <c r="I69" s="44"/>
      <c r="J69" s="45"/>
      <c r="K69" s="45"/>
      <c r="L69" s="45"/>
      <c r="M69" s="46"/>
      <c r="N69" s="47">
        <f t="shared" si="92"/>
        <v>0</v>
      </c>
      <c r="O69" s="44"/>
      <c r="P69" s="45"/>
      <c r="Q69" s="45"/>
      <c r="R69" s="45"/>
      <c r="S69" s="46"/>
      <c r="T69" s="48">
        <f t="shared" si="93"/>
        <v>0</v>
      </c>
      <c r="U69" s="44"/>
      <c r="V69" s="45"/>
      <c r="W69" s="45"/>
      <c r="X69" s="46"/>
      <c r="Y69" s="46"/>
      <c r="Z69" s="48">
        <f t="shared" si="94"/>
        <v>0</v>
      </c>
      <c r="AA69" s="44"/>
      <c r="AB69" s="45"/>
      <c r="AC69" s="45"/>
      <c r="AD69" s="45"/>
      <c r="AE69" s="45"/>
      <c r="AF69" s="48">
        <f t="shared" si="95"/>
        <v>0</v>
      </c>
      <c r="AG69" s="44"/>
      <c r="AH69" s="45"/>
      <c r="AI69" s="45"/>
      <c r="AJ69" s="45"/>
      <c r="AK69" s="45"/>
      <c r="AL69" s="48">
        <f t="shared" si="96"/>
        <v>0</v>
      </c>
      <c r="AM69" s="44"/>
      <c r="AN69" s="45"/>
      <c r="AO69" s="45"/>
      <c r="AP69" s="45"/>
      <c r="AQ69" s="45"/>
      <c r="AR69" s="48">
        <f t="shared" si="97"/>
        <v>0</v>
      </c>
      <c r="AS69" s="44"/>
      <c r="AT69" s="45"/>
      <c r="AU69" s="45"/>
      <c r="AV69" s="45"/>
      <c r="AW69" s="45"/>
      <c r="AX69" s="48">
        <f t="shared" si="98"/>
        <v>0</v>
      </c>
      <c r="AY69" s="44"/>
      <c r="AZ69" s="45"/>
      <c r="BA69" s="45"/>
      <c r="BB69" s="45"/>
      <c r="BC69" s="45"/>
      <c r="BD69" s="48">
        <f t="shared" si="99"/>
        <v>0</v>
      </c>
      <c r="BE69" s="44"/>
      <c r="BF69" s="45"/>
      <c r="BG69" s="45"/>
      <c r="BH69" s="45"/>
      <c r="BI69" s="45"/>
      <c r="BJ69" s="48">
        <f t="shared" si="100"/>
        <v>0</v>
      </c>
      <c r="BK69" s="44"/>
      <c r="BL69" s="45"/>
      <c r="BM69" s="45"/>
      <c r="BN69" s="45"/>
      <c r="BO69" s="45"/>
      <c r="BP69" s="48">
        <f t="shared" si="101"/>
        <v>0</v>
      </c>
      <c r="BQ69" s="44"/>
      <c r="BR69" s="45"/>
      <c r="BS69" s="45"/>
      <c r="BT69" s="45"/>
      <c r="BU69" s="45"/>
      <c r="BV69" s="48">
        <f t="shared" si="102"/>
        <v>0</v>
      </c>
      <c r="BW69" s="44"/>
      <c r="BX69" s="45"/>
      <c r="BY69" s="45"/>
      <c r="BZ69" s="45"/>
      <c r="CA69" s="45"/>
      <c r="CB69" s="48">
        <f t="shared" si="103"/>
        <v>0</v>
      </c>
      <c r="CC69" s="44"/>
      <c r="CD69" s="45"/>
      <c r="CE69" s="45"/>
      <c r="CF69" s="45"/>
      <c r="CG69" s="45"/>
      <c r="CH69" s="48">
        <f t="shared" si="104"/>
        <v>0</v>
      </c>
      <c r="CI69" s="44"/>
      <c r="CJ69" s="45"/>
      <c r="CK69" s="45"/>
      <c r="CL69" s="45"/>
      <c r="CM69" s="45"/>
      <c r="CN69" s="48">
        <f t="shared" si="105"/>
        <v>0</v>
      </c>
      <c r="CO69" s="44"/>
      <c r="CP69" s="45"/>
      <c r="CQ69" s="45"/>
      <c r="CR69" s="45"/>
      <c r="CS69" s="45"/>
      <c r="CT69" s="48">
        <f t="shared" si="106"/>
        <v>0</v>
      </c>
      <c r="CU69" s="44"/>
      <c r="CV69" s="45"/>
      <c r="CW69" s="45"/>
      <c r="CX69" s="45"/>
      <c r="CY69" s="45"/>
      <c r="CZ69" s="48">
        <f t="shared" si="107"/>
        <v>0</v>
      </c>
      <c r="DA69" s="44"/>
      <c r="DB69" s="45"/>
      <c r="DC69" s="45"/>
      <c r="DD69" s="45"/>
      <c r="DE69" s="45"/>
      <c r="DF69" s="48">
        <f t="shared" si="108"/>
        <v>0</v>
      </c>
      <c r="DG69" s="44"/>
      <c r="DH69" s="45"/>
      <c r="DI69" s="45"/>
      <c r="DJ69" s="45"/>
      <c r="DK69" s="45"/>
      <c r="DL69" s="48">
        <f t="shared" si="109"/>
        <v>0</v>
      </c>
      <c r="DM69" s="44"/>
      <c r="DN69" s="45"/>
      <c r="DO69" s="45"/>
      <c r="DP69" s="45"/>
      <c r="DQ69" s="45"/>
      <c r="DR69" s="47">
        <f t="shared" si="110"/>
        <v>0</v>
      </c>
      <c r="DS69" s="82">
        <f t="shared" si="111"/>
        <v>0</v>
      </c>
      <c r="DT69" s="136"/>
      <c r="DU69" s="137"/>
      <c r="DV69" s="137"/>
      <c r="DW69" s="137"/>
      <c r="DX69" s="137"/>
      <c r="DY69" s="84">
        <f t="shared" si="112"/>
        <v>0</v>
      </c>
      <c r="DZ69" s="138"/>
      <c r="EA69" s="137"/>
      <c r="EB69" s="137"/>
      <c r="EC69" s="137"/>
      <c r="ED69" s="137"/>
      <c r="EE69" s="84">
        <f t="shared" si="113"/>
        <v>0</v>
      </c>
      <c r="EF69" s="49">
        <f t="shared" si="114"/>
        <v>0</v>
      </c>
    </row>
    <row r="70" spans="1:136" s="39" customFormat="1" ht="15" customHeight="1" x14ac:dyDescent="0.35">
      <c r="A70" s="40"/>
      <c r="B70" s="40"/>
      <c r="C70" s="41"/>
      <c r="D70" s="41"/>
      <c r="E70" s="42"/>
      <c r="F70" s="42"/>
      <c r="G70" s="40"/>
      <c r="H70" s="43"/>
      <c r="I70" s="44"/>
      <c r="J70" s="45"/>
      <c r="K70" s="45"/>
      <c r="L70" s="45"/>
      <c r="M70" s="46"/>
      <c r="N70" s="47">
        <f t="shared" si="92"/>
        <v>0</v>
      </c>
      <c r="O70" s="44"/>
      <c r="P70" s="45"/>
      <c r="Q70" s="45"/>
      <c r="R70" s="45"/>
      <c r="S70" s="46"/>
      <c r="T70" s="48">
        <f t="shared" si="93"/>
        <v>0</v>
      </c>
      <c r="U70" s="44"/>
      <c r="V70" s="45"/>
      <c r="W70" s="45"/>
      <c r="X70" s="46"/>
      <c r="Y70" s="46"/>
      <c r="Z70" s="48">
        <f t="shared" si="94"/>
        <v>0</v>
      </c>
      <c r="AA70" s="44"/>
      <c r="AB70" s="45"/>
      <c r="AC70" s="45"/>
      <c r="AD70" s="45"/>
      <c r="AE70" s="45"/>
      <c r="AF70" s="48">
        <f t="shared" si="95"/>
        <v>0</v>
      </c>
      <c r="AG70" s="44"/>
      <c r="AH70" s="45"/>
      <c r="AI70" s="45"/>
      <c r="AJ70" s="45"/>
      <c r="AK70" s="45"/>
      <c r="AL70" s="48">
        <f t="shared" si="96"/>
        <v>0</v>
      </c>
      <c r="AM70" s="44"/>
      <c r="AN70" s="45"/>
      <c r="AO70" s="45"/>
      <c r="AP70" s="45"/>
      <c r="AQ70" s="45"/>
      <c r="AR70" s="48">
        <f t="shared" si="97"/>
        <v>0</v>
      </c>
      <c r="AS70" s="44"/>
      <c r="AT70" s="45"/>
      <c r="AU70" s="45"/>
      <c r="AV70" s="45"/>
      <c r="AW70" s="45"/>
      <c r="AX70" s="48">
        <f t="shared" si="98"/>
        <v>0</v>
      </c>
      <c r="AY70" s="44"/>
      <c r="AZ70" s="45"/>
      <c r="BA70" s="45"/>
      <c r="BB70" s="45"/>
      <c r="BC70" s="45"/>
      <c r="BD70" s="48">
        <f t="shared" si="99"/>
        <v>0</v>
      </c>
      <c r="BE70" s="44"/>
      <c r="BF70" s="45"/>
      <c r="BG70" s="45"/>
      <c r="BH70" s="45"/>
      <c r="BI70" s="45"/>
      <c r="BJ70" s="48">
        <f t="shared" si="100"/>
        <v>0</v>
      </c>
      <c r="BK70" s="44"/>
      <c r="BL70" s="45"/>
      <c r="BM70" s="45"/>
      <c r="BN70" s="45"/>
      <c r="BO70" s="45"/>
      <c r="BP70" s="48">
        <f t="shared" si="101"/>
        <v>0</v>
      </c>
      <c r="BQ70" s="44"/>
      <c r="BR70" s="45"/>
      <c r="BS70" s="45"/>
      <c r="BT70" s="45"/>
      <c r="BU70" s="45"/>
      <c r="BV70" s="48">
        <f t="shared" si="102"/>
        <v>0</v>
      </c>
      <c r="BW70" s="44"/>
      <c r="BX70" s="45"/>
      <c r="BY70" s="45"/>
      <c r="BZ70" s="45"/>
      <c r="CA70" s="45"/>
      <c r="CB70" s="48">
        <f t="shared" si="103"/>
        <v>0</v>
      </c>
      <c r="CC70" s="44"/>
      <c r="CD70" s="45"/>
      <c r="CE70" s="45"/>
      <c r="CF70" s="45"/>
      <c r="CG70" s="45"/>
      <c r="CH70" s="48">
        <f t="shared" si="104"/>
        <v>0</v>
      </c>
      <c r="CI70" s="44"/>
      <c r="CJ70" s="45"/>
      <c r="CK70" s="45"/>
      <c r="CL70" s="45"/>
      <c r="CM70" s="45"/>
      <c r="CN70" s="48">
        <f t="shared" si="105"/>
        <v>0</v>
      </c>
      <c r="CO70" s="44"/>
      <c r="CP70" s="45"/>
      <c r="CQ70" s="45"/>
      <c r="CR70" s="45"/>
      <c r="CS70" s="45"/>
      <c r="CT70" s="48">
        <f t="shared" si="106"/>
        <v>0</v>
      </c>
      <c r="CU70" s="44"/>
      <c r="CV70" s="45"/>
      <c r="CW70" s="45"/>
      <c r="CX70" s="45"/>
      <c r="CY70" s="45"/>
      <c r="CZ70" s="48">
        <f t="shared" si="107"/>
        <v>0</v>
      </c>
      <c r="DA70" s="44"/>
      <c r="DB70" s="45"/>
      <c r="DC70" s="45"/>
      <c r="DD70" s="45"/>
      <c r="DE70" s="45"/>
      <c r="DF70" s="48">
        <f t="shared" si="108"/>
        <v>0</v>
      </c>
      <c r="DG70" s="44"/>
      <c r="DH70" s="45"/>
      <c r="DI70" s="45"/>
      <c r="DJ70" s="45"/>
      <c r="DK70" s="45"/>
      <c r="DL70" s="48">
        <f t="shared" si="109"/>
        <v>0</v>
      </c>
      <c r="DM70" s="44"/>
      <c r="DN70" s="45"/>
      <c r="DO70" s="45"/>
      <c r="DP70" s="45"/>
      <c r="DQ70" s="45"/>
      <c r="DR70" s="47">
        <f t="shared" si="110"/>
        <v>0</v>
      </c>
      <c r="DS70" s="82">
        <f t="shared" si="111"/>
        <v>0</v>
      </c>
      <c r="DT70" s="136"/>
      <c r="DU70" s="137"/>
      <c r="DV70" s="137"/>
      <c r="DW70" s="137"/>
      <c r="DX70" s="137"/>
      <c r="DY70" s="84">
        <f t="shared" si="112"/>
        <v>0</v>
      </c>
      <c r="DZ70" s="138"/>
      <c r="EA70" s="137"/>
      <c r="EB70" s="137"/>
      <c r="EC70" s="137"/>
      <c r="ED70" s="137"/>
      <c r="EE70" s="84">
        <f t="shared" si="113"/>
        <v>0</v>
      </c>
      <c r="EF70" s="49">
        <f t="shared" si="114"/>
        <v>0</v>
      </c>
    </row>
    <row r="71" spans="1:136" s="39" customFormat="1" ht="15" customHeight="1" x14ac:dyDescent="0.35">
      <c r="A71" s="40"/>
      <c r="B71" s="40"/>
      <c r="C71" s="41"/>
      <c r="D71" s="41"/>
      <c r="E71" s="42"/>
      <c r="F71" s="42"/>
      <c r="G71" s="40"/>
      <c r="H71" s="43"/>
      <c r="I71" s="44"/>
      <c r="J71" s="45"/>
      <c r="K71" s="45"/>
      <c r="L71" s="45"/>
      <c r="M71" s="46"/>
      <c r="N71" s="47">
        <f t="shared" si="92"/>
        <v>0</v>
      </c>
      <c r="O71" s="44"/>
      <c r="P71" s="45"/>
      <c r="Q71" s="45"/>
      <c r="R71" s="45"/>
      <c r="S71" s="46"/>
      <c r="T71" s="48">
        <f t="shared" si="93"/>
        <v>0</v>
      </c>
      <c r="U71" s="44"/>
      <c r="V71" s="45"/>
      <c r="W71" s="45"/>
      <c r="X71" s="46"/>
      <c r="Y71" s="46"/>
      <c r="Z71" s="48">
        <f t="shared" si="94"/>
        <v>0</v>
      </c>
      <c r="AA71" s="44"/>
      <c r="AB71" s="45"/>
      <c r="AC71" s="45"/>
      <c r="AD71" s="45"/>
      <c r="AE71" s="45"/>
      <c r="AF71" s="48">
        <f t="shared" si="95"/>
        <v>0</v>
      </c>
      <c r="AG71" s="44"/>
      <c r="AH71" s="45"/>
      <c r="AI71" s="45"/>
      <c r="AJ71" s="45"/>
      <c r="AK71" s="45"/>
      <c r="AL71" s="48">
        <f t="shared" si="96"/>
        <v>0</v>
      </c>
      <c r="AM71" s="44"/>
      <c r="AN71" s="45"/>
      <c r="AO71" s="45"/>
      <c r="AP71" s="45"/>
      <c r="AQ71" s="45"/>
      <c r="AR71" s="48">
        <f t="shared" si="97"/>
        <v>0</v>
      </c>
      <c r="AS71" s="44"/>
      <c r="AT71" s="45"/>
      <c r="AU71" s="45"/>
      <c r="AV71" s="45"/>
      <c r="AW71" s="45"/>
      <c r="AX71" s="48">
        <f t="shared" si="98"/>
        <v>0</v>
      </c>
      <c r="AY71" s="44"/>
      <c r="AZ71" s="45"/>
      <c r="BA71" s="45"/>
      <c r="BB71" s="45"/>
      <c r="BC71" s="45"/>
      <c r="BD71" s="48">
        <f t="shared" si="99"/>
        <v>0</v>
      </c>
      <c r="BE71" s="44"/>
      <c r="BF71" s="45"/>
      <c r="BG71" s="45"/>
      <c r="BH71" s="45"/>
      <c r="BI71" s="45"/>
      <c r="BJ71" s="48">
        <f t="shared" si="100"/>
        <v>0</v>
      </c>
      <c r="BK71" s="44"/>
      <c r="BL71" s="45"/>
      <c r="BM71" s="45"/>
      <c r="BN71" s="45"/>
      <c r="BO71" s="45"/>
      <c r="BP71" s="48">
        <f t="shared" si="101"/>
        <v>0</v>
      </c>
      <c r="BQ71" s="44"/>
      <c r="BR71" s="45"/>
      <c r="BS71" s="45"/>
      <c r="BT71" s="45"/>
      <c r="BU71" s="45"/>
      <c r="BV71" s="48">
        <f t="shared" si="102"/>
        <v>0</v>
      </c>
      <c r="BW71" s="44"/>
      <c r="BX71" s="45"/>
      <c r="BY71" s="45"/>
      <c r="BZ71" s="45"/>
      <c r="CA71" s="45"/>
      <c r="CB71" s="48">
        <f t="shared" si="103"/>
        <v>0</v>
      </c>
      <c r="CC71" s="44"/>
      <c r="CD71" s="45"/>
      <c r="CE71" s="45"/>
      <c r="CF71" s="45"/>
      <c r="CG71" s="45"/>
      <c r="CH71" s="48">
        <f t="shared" si="104"/>
        <v>0</v>
      </c>
      <c r="CI71" s="44"/>
      <c r="CJ71" s="45"/>
      <c r="CK71" s="45"/>
      <c r="CL71" s="45"/>
      <c r="CM71" s="45"/>
      <c r="CN71" s="48">
        <f t="shared" si="105"/>
        <v>0</v>
      </c>
      <c r="CO71" s="44"/>
      <c r="CP71" s="45"/>
      <c r="CQ71" s="45"/>
      <c r="CR71" s="45"/>
      <c r="CS71" s="45"/>
      <c r="CT71" s="48">
        <f t="shared" si="106"/>
        <v>0</v>
      </c>
      <c r="CU71" s="44"/>
      <c r="CV71" s="45"/>
      <c r="CW71" s="45"/>
      <c r="CX71" s="45"/>
      <c r="CY71" s="45"/>
      <c r="CZ71" s="48">
        <f t="shared" si="107"/>
        <v>0</v>
      </c>
      <c r="DA71" s="44"/>
      <c r="DB71" s="45"/>
      <c r="DC71" s="45"/>
      <c r="DD71" s="45"/>
      <c r="DE71" s="45"/>
      <c r="DF71" s="48">
        <f t="shared" si="108"/>
        <v>0</v>
      </c>
      <c r="DG71" s="44"/>
      <c r="DH71" s="45"/>
      <c r="DI71" s="45"/>
      <c r="DJ71" s="45"/>
      <c r="DK71" s="45"/>
      <c r="DL71" s="48">
        <f t="shared" si="109"/>
        <v>0</v>
      </c>
      <c r="DM71" s="44"/>
      <c r="DN71" s="45"/>
      <c r="DO71" s="45"/>
      <c r="DP71" s="45"/>
      <c r="DQ71" s="45"/>
      <c r="DR71" s="47">
        <f t="shared" si="110"/>
        <v>0</v>
      </c>
      <c r="DS71" s="82">
        <f t="shared" si="111"/>
        <v>0</v>
      </c>
      <c r="DT71" s="136"/>
      <c r="DU71" s="137"/>
      <c r="DV71" s="137"/>
      <c r="DW71" s="137"/>
      <c r="DX71" s="137"/>
      <c r="DY71" s="84">
        <f t="shared" si="112"/>
        <v>0</v>
      </c>
      <c r="DZ71" s="138"/>
      <c r="EA71" s="137"/>
      <c r="EB71" s="137"/>
      <c r="EC71" s="137"/>
      <c r="ED71" s="137"/>
      <c r="EE71" s="84">
        <f t="shared" si="113"/>
        <v>0</v>
      </c>
      <c r="EF71" s="49">
        <f t="shared" si="114"/>
        <v>0</v>
      </c>
    </row>
    <row r="72" spans="1:136" s="39" customFormat="1" ht="15" customHeight="1" x14ac:dyDescent="0.35">
      <c r="A72" s="40"/>
      <c r="B72" s="40"/>
      <c r="C72" s="41"/>
      <c r="D72" s="41"/>
      <c r="E72" s="42"/>
      <c r="F72" s="42"/>
      <c r="G72" s="40"/>
      <c r="H72" s="43"/>
      <c r="I72" s="44"/>
      <c r="J72" s="45"/>
      <c r="K72" s="45"/>
      <c r="L72" s="45"/>
      <c r="M72" s="46"/>
      <c r="N72" s="47">
        <f t="shared" si="92"/>
        <v>0</v>
      </c>
      <c r="O72" s="44"/>
      <c r="P72" s="45"/>
      <c r="Q72" s="45"/>
      <c r="R72" s="45"/>
      <c r="S72" s="46"/>
      <c r="T72" s="48">
        <f t="shared" si="93"/>
        <v>0</v>
      </c>
      <c r="U72" s="44"/>
      <c r="V72" s="45"/>
      <c r="W72" s="45"/>
      <c r="X72" s="46"/>
      <c r="Y72" s="46"/>
      <c r="Z72" s="48">
        <f t="shared" si="94"/>
        <v>0</v>
      </c>
      <c r="AA72" s="44"/>
      <c r="AB72" s="45"/>
      <c r="AC72" s="45"/>
      <c r="AD72" s="45"/>
      <c r="AE72" s="45"/>
      <c r="AF72" s="48">
        <f t="shared" si="95"/>
        <v>0</v>
      </c>
      <c r="AG72" s="44"/>
      <c r="AH72" s="45"/>
      <c r="AI72" s="45"/>
      <c r="AJ72" s="45"/>
      <c r="AK72" s="45"/>
      <c r="AL72" s="48">
        <f t="shared" si="96"/>
        <v>0</v>
      </c>
      <c r="AM72" s="44"/>
      <c r="AN72" s="45"/>
      <c r="AO72" s="45"/>
      <c r="AP72" s="45"/>
      <c r="AQ72" s="45"/>
      <c r="AR72" s="48">
        <f t="shared" si="97"/>
        <v>0</v>
      </c>
      <c r="AS72" s="44"/>
      <c r="AT72" s="45"/>
      <c r="AU72" s="45"/>
      <c r="AV72" s="45"/>
      <c r="AW72" s="45"/>
      <c r="AX72" s="48">
        <f t="shared" si="98"/>
        <v>0</v>
      </c>
      <c r="AY72" s="44"/>
      <c r="AZ72" s="45"/>
      <c r="BA72" s="45"/>
      <c r="BB72" s="45"/>
      <c r="BC72" s="45"/>
      <c r="BD72" s="48">
        <f t="shared" si="99"/>
        <v>0</v>
      </c>
      <c r="BE72" s="44"/>
      <c r="BF72" s="45"/>
      <c r="BG72" s="45"/>
      <c r="BH72" s="45"/>
      <c r="BI72" s="45"/>
      <c r="BJ72" s="48">
        <f t="shared" si="100"/>
        <v>0</v>
      </c>
      <c r="BK72" s="44"/>
      <c r="BL72" s="45"/>
      <c r="BM72" s="45"/>
      <c r="BN72" s="45"/>
      <c r="BO72" s="45"/>
      <c r="BP72" s="48">
        <f t="shared" si="101"/>
        <v>0</v>
      </c>
      <c r="BQ72" s="44"/>
      <c r="BR72" s="45"/>
      <c r="BS72" s="45"/>
      <c r="BT72" s="45"/>
      <c r="BU72" s="45"/>
      <c r="BV72" s="48">
        <f t="shared" si="102"/>
        <v>0</v>
      </c>
      <c r="BW72" s="44"/>
      <c r="BX72" s="45"/>
      <c r="BY72" s="45"/>
      <c r="BZ72" s="45"/>
      <c r="CA72" s="45"/>
      <c r="CB72" s="48">
        <f t="shared" si="103"/>
        <v>0</v>
      </c>
      <c r="CC72" s="44"/>
      <c r="CD72" s="45"/>
      <c r="CE72" s="45"/>
      <c r="CF72" s="45"/>
      <c r="CG72" s="45"/>
      <c r="CH72" s="48">
        <f t="shared" si="104"/>
        <v>0</v>
      </c>
      <c r="CI72" s="44"/>
      <c r="CJ72" s="45"/>
      <c r="CK72" s="45"/>
      <c r="CL72" s="45"/>
      <c r="CM72" s="45"/>
      <c r="CN72" s="48">
        <f t="shared" si="105"/>
        <v>0</v>
      </c>
      <c r="CO72" s="44"/>
      <c r="CP72" s="45"/>
      <c r="CQ72" s="45"/>
      <c r="CR72" s="45"/>
      <c r="CS72" s="45"/>
      <c r="CT72" s="48">
        <f t="shared" si="106"/>
        <v>0</v>
      </c>
      <c r="CU72" s="44"/>
      <c r="CV72" s="45"/>
      <c r="CW72" s="45"/>
      <c r="CX72" s="45"/>
      <c r="CY72" s="45"/>
      <c r="CZ72" s="48">
        <f t="shared" si="107"/>
        <v>0</v>
      </c>
      <c r="DA72" s="44"/>
      <c r="DB72" s="45"/>
      <c r="DC72" s="45"/>
      <c r="DD72" s="45"/>
      <c r="DE72" s="45"/>
      <c r="DF72" s="48">
        <f t="shared" si="108"/>
        <v>0</v>
      </c>
      <c r="DG72" s="44"/>
      <c r="DH72" s="45"/>
      <c r="DI72" s="45"/>
      <c r="DJ72" s="45"/>
      <c r="DK72" s="45"/>
      <c r="DL72" s="48">
        <f t="shared" si="109"/>
        <v>0</v>
      </c>
      <c r="DM72" s="44"/>
      <c r="DN72" s="45"/>
      <c r="DO72" s="45"/>
      <c r="DP72" s="45"/>
      <c r="DQ72" s="45"/>
      <c r="DR72" s="47">
        <f t="shared" si="110"/>
        <v>0</v>
      </c>
      <c r="DS72" s="82">
        <f t="shared" si="111"/>
        <v>0</v>
      </c>
      <c r="DT72" s="136"/>
      <c r="DU72" s="137"/>
      <c r="DV72" s="137"/>
      <c r="DW72" s="137"/>
      <c r="DX72" s="137"/>
      <c r="DY72" s="84">
        <f t="shared" si="112"/>
        <v>0</v>
      </c>
      <c r="DZ72" s="138"/>
      <c r="EA72" s="137"/>
      <c r="EB72" s="137"/>
      <c r="EC72" s="137"/>
      <c r="ED72" s="137"/>
      <c r="EE72" s="84">
        <f t="shared" si="113"/>
        <v>0</v>
      </c>
      <c r="EF72" s="49">
        <f t="shared" si="114"/>
        <v>0</v>
      </c>
    </row>
    <row r="73" spans="1:136" s="39" customFormat="1" ht="15" customHeight="1" x14ac:dyDescent="0.35">
      <c r="A73" s="40"/>
      <c r="B73" s="40"/>
      <c r="C73" s="41"/>
      <c r="D73" s="41"/>
      <c r="E73" s="42"/>
      <c r="F73" s="42"/>
      <c r="G73" s="40"/>
      <c r="H73" s="43"/>
      <c r="I73" s="44"/>
      <c r="J73" s="45"/>
      <c r="K73" s="45"/>
      <c r="L73" s="45"/>
      <c r="M73" s="46"/>
      <c r="N73" s="47">
        <f t="shared" si="92"/>
        <v>0</v>
      </c>
      <c r="O73" s="44"/>
      <c r="P73" s="45"/>
      <c r="Q73" s="45"/>
      <c r="R73" s="45"/>
      <c r="S73" s="46"/>
      <c r="T73" s="48">
        <f t="shared" si="93"/>
        <v>0</v>
      </c>
      <c r="U73" s="44"/>
      <c r="V73" s="45"/>
      <c r="W73" s="45"/>
      <c r="X73" s="46"/>
      <c r="Y73" s="46"/>
      <c r="Z73" s="48">
        <f t="shared" si="94"/>
        <v>0</v>
      </c>
      <c r="AA73" s="44"/>
      <c r="AB73" s="45"/>
      <c r="AC73" s="45"/>
      <c r="AD73" s="45"/>
      <c r="AE73" s="45"/>
      <c r="AF73" s="48">
        <f t="shared" si="95"/>
        <v>0</v>
      </c>
      <c r="AG73" s="44"/>
      <c r="AH73" s="45"/>
      <c r="AI73" s="45"/>
      <c r="AJ73" s="45"/>
      <c r="AK73" s="45"/>
      <c r="AL73" s="48">
        <f t="shared" si="96"/>
        <v>0</v>
      </c>
      <c r="AM73" s="44"/>
      <c r="AN73" s="45"/>
      <c r="AO73" s="45"/>
      <c r="AP73" s="45"/>
      <c r="AQ73" s="45"/>
      <c r="AR73" s="48">
        <f t="shared" si="97"/>
        <v>0</v>
      </c>
      <c r="AS73" s="44"/>
      <c r="AT73" s="45"/>
      <c r="AU73" s="45"/>
      <c r="AV73" s="45"/>
      <c r="AW73" s="45"/>
      <c r="AX73" s="48">
        <f t="shared" si="98"/>
        <v>0</v>
      </c>
      <c r="AY73" s="44"/>
      <c r="AZ73" s="45"/>
      <c r="BA73" s="45"/>
      <c r="BB73" s="45"/>
      <c r="BC73" s="45"/>
      <c r="BD73" s="48">
        <f t="shared" si="99"/>
        <v>0</v>
      </c>
      <c r="BE73" s="44"/>
      <c r="BF73" s="45"/>
      <c r="BG73" s="45"/>
      <c r="BH73" s="45"/>
      <c r="BI73" s="45"/>
      <c r="BJ73" s="48">
        <f t="shared" si="100"/>
        <v>0</v>
      </c>
      <c r="BK73" s="44"/>
      <c r="BL73" s="45"/>
      <c r="BM73" s="45"/>
      <c r="BN73" s="45"/>
      <c r="BO73" s="45"/>
      <c r="BP73" s="48">
        <f t="shared" si="101"/>
        <v>0</v>
      </c>
      <c r="BQ73" s="44"/>
      <c r="BR73" s="45"/>
      <c r="BS73" s="45"/>
      <c r="BT73" s="45"/>
      <c r="BU73" s="45"/>
      <c r="BV73" s="48">
        <f t="shared" si="102"/>
        <v>0</v>
      </c>
      <c r="BW73" s="44"/>
      <c r="BX73" s="45"/>
      <c r="BY73" s="45"/>
      <c r="BZ73" s="45"/>
      <c r="CA73" s="45"/>
      <c r="CB73" s="48">
        <f t="shared" si="103"/>
        <v>0</v>
      </c>
      <c r="CC73" s="44"/>
      <c r="CD73" s="45"/>
      <c r="CE73" s="45"/>
      <c r="CF73" s="45"/>
      <c r="CG73" s="45"/>
      <c r="CH73" s="48">
        <f t="shared" si="104"/>
        <v>0</v>
      </c>
      <c r="CI73" s="44"/>
      <c r="CJ73" s="45"/>
      <c r="CK73" s="45"/>
      <c r="CL73" s="45"/>
      <c r="CM73" s="45"/>
      <c r="CN73" s="48">
        <f t="shared" si="105"/>
        <v>0</v>
      </c>
      <c r="CO73" s="44"/>
      <c r="CP73" s="45"/>
      <c r="CQ73" s="45"/>
      <c r="CR73" s="45"/>
      <c r="CS73" s="45"/>
      <c r="CT73" s="48">
        <f t="shared" si="106"/>
        <v>0</v>
      </c>
      <c r="CU73" s="44"/>
      <c r="CV73" s="45"/>
      <c r="CW73" s="45"/>
      <c r="CX73" s="45"/>
      <c r="CY73" s="45"/>
      <c r="CZ73" s="48">
        <f t="shared" si="107"/>
        <v>0</v>
      </c>
      <c r="DA73" s="44"/>
      <c r="DB73" s="45"/>
      <c r="DC73" s="45"/>
      <c r="DD73" s="45"/>
      <c r="DE73" s="45"/>
      <c r="DF73" s="48">
        <f t="shared" si="108"/>
        <v>0</v>
      </c>
      <c r="DG73" s="44"/>
      <c r="DH73" s="45"/>
      <c r="DI73" s="45"/>
      <c r="DJ73" s="45"/>
      <c r="DK73" s="45"/>
      <c r="DL73" s="48">
        <f t="shared" si="109"/>
        <v>0</v>
      </c>
      <c r="DM73" s="44"/>
      <c r="DN73" s="45"/>
      <c r="DO73" s="45"/>
      <c r="DP73" s="45"/>
      <c r="DQ73" s="45"/>
      <c r="DR73" s="47">
        <f t="shared" si="110"/>
        <v>0</v>
      </c>
      <c r="DS73" s="82">
        <f t="shared" si="111"/>
        <v>0</v>
      </c>
      <c r="DT73" s="136"/>
      <c r="DU73" s="137"/>
      <c r="DV73" s="137"/>
      <c r="DW73" s="137"/>
      <c r="DX73" s="137"/>
      <c r="DY73" s="84">
        <f t="shared" si="112"/>
        <v>0</v>
      </c>
      <c r="DZ73" s="138"/>
      <c r="EA73" s="137"/>
      <c r="EB73" s="137"/>
      <c r="EC73" s="137"/>
      <c r="ED73" s="137"/>
      <c r="EE73" s="84">
        <f t="shared" si="113"/>
        <v>0</v>
      </c>
      <c r="EF73" s="49">
        <f t="shared" si="114"/>
        <v>0</v>
      </c>
    </row>
    <row r="74" spans="1:136" s="39" customFormat="1" ht="15" customHeight="1" x14ac:dyDescent="0.35">
      <c r="A74" s="40"/>
      <c r="B74" s="40"/>
      <c r="C74" s="41"/>
      <c r="D74" s="41"/>
      <c r="E74" s="42"/>
      <c r="F74" s="42"/>
      <c r="G74" s="40"/>
      <c r="H74" s="43"/>
      <c r="I74" s="44"/>
      <c r="J74" s="45"/>
      <c r="K74" s="45"/>
      <c r="L74" s="45"/>
      <c r="M74" s="46"/>
      <c r="N74" s="47">
        <f t="shared" si="92"/>
        <v>0</v>
      </c>
      <c r="O74" s="44"/>
      <c r="P74" s="45"/>
      <c r="Q74" s="45"/>
      <c r="R74" s="45"/>
      <c r="S74" s="46"/>
      <c r="T74" s="48">
        <f t="shared" si="93"/>
        <v>0</v>
      </c>
      <c r="U74" s="44"/>
      <c r="V74" s="45"/>
      <c r="W74" s="45"/>
      <c r="X74" s="46"/>
      <c r="Y74" s="46"/>
      <c r="Z74" s="48">
        <f t="shared" si="94"/>
        <v>0</v>
      </c>
      <c r="AA74" s="44"/>
      <c r="AB74" s="45"/>
      <c r="AC74" s="45"/>
      <c r="AD74" s="45"/>
      <c r="AE74" s="45"/>
      <c r="AF74" s="48">
        <f t="shared" si="95"/>
        <v>0</v>
      </c>
      <c r="AG74" s="44"/>
      <c r="AH74" s="45"/>
      <c r="AI74" s="45"/>
      <c r="AJ74" s="45"/>
      <c r="AK74" s="45"/>
      <c r="AL74" s="48">
        <f t="shared" si="96"/>
        <v>0</v>
      </c>
      <c r="AM74" s="44"/>
      <c r="AN74" s="45"/>
      <c r="AO74" s="45"/>
      <c r="AP74" s="45"/>
      <c r="AQ74" s="45"/>
      <c r="AR74" s="48">
        <f t="shared" si="97"/>
        <v>0</v>
      </c>
      <c r="AS74" s="44"/>
      <c r="AT74" s="45"/>
      <c r="AU74" s="45"/>
      <c r="AV74" s="45"/>
      <c r="AW74" s="45"/>
      <c r="AX74" s="48">
        <f t="shared" si="98"/>
        <v>0</v>
      </c>
      <c r="AY74" s="44"/>
      <c r="AZ74" s="45"/>
      <c r="BA74" s="45"/>
      <c r="BB74" s="45"/>
      <c r="BC74" s="45"/>
      <c r="BD74" s="48">
        <f t="shared" si="99"/>
        <v>0</v>
      </c>
      <c r="BE74" s="44"/>
      <c r="BF74" s="45"/>
      <c r="BG74" s="45"/>
      <c r="BH74" s="45"/>
      <c r="BI74" s="45"/>
      <c r="BJ74" s="48">
        <f t="shared" si="100"/>
        <v>0</v>
      </c>
      <c r="BK74" s="44"/>
      <c r="BL74" s="45"/>
      <c r="BM74" s="45"/>
      <c r="BN74" s="45"/>
      <c r="BO74" s="45"/>
      <c r="BP74" s="48">
        <f t="shared" si="101"/>
        <v>0</v>
      </c>
      <c r="BQ74" s="44"/>
      <c r="BR74" s="45"/>
      <c r="BS74" s="45"/>
      <c r="BT74" s="45"/>
      <c r="BU74" s="45"/>
      <c r="BV74" s="48">
        <f t="shared" si="102"/>
        <v>0</v>
      </c>
      <c r="BW74" s="44"/>
      <c r="BX74" s="45"/>
      <c r="BY74" s="45"/>
      <c r="BZ74" s="45"/>
      <c r="CA74" s="45"/>
      <c r="CB74" s="48">
        <f t="shared" si="103"/>
        <v>0</v>
      </c>
      <c r="CC74" s="44"/>
      <c r="CD74" s="45"/>
      <c r="CE74" s="45"/>
      <c r="CF74" s="45"/>
      <c r="CG74" s="45"/>
      <c r="CH74" s="48">
        <f t="shared" si="104"/>
        <v>0</v>
      </c>
      <c r="CI74" s="44"/>
      <c r="CJ74" s="45"/>
      <c r="CK74" s="45"/>
      <c r="CL74" s="45"/>
      <c r="CM74" s="45"/>
      <c r="CN74" s="48">
        <f t="shared" si="105"/>
        <v>0</v>
      </c>
      <c r="CO74" s="44"/>
      <c r="CP74" s="45"/>
      <c r="CQ74" s="45"/>
      <c r="CR74" s="45"/>
      <c r="CS74" s="45"/>
      <c r="CT74" s="48">
        <f t="shared" si="106"/>
        <v>0</v>
      </c>
      <c r="CU74" s="44"/>
      <c r="CV74" s="45"/>
      <c r="CW74" s="45"/>
      <c r="CX74" s="45"/>
      <c r="CY74" s="45"/>
      <c r="CZ74" s="48">
        <f t="shared" si="107"/>
        <v>0</v>
      </c>
      <c r="DA74" s="44"/>
      <c r="DB74" s="45"/>
      <c r="DC74" s="45"/>
      <c r="DD74" s="45"/>
      <c r="DE74" s="45"/>
      <c r="DF74" s="48">
        <f t="shared" si="108"/>
        <v>0</v>
      </c>
      <c r="DG74" s="44"/>
      <c r="DH74" s="45"/>
      <c r="DI74" s="45"/>
      <c r="DJ74" s="45"/>
      <c r="DK74" s="45"/>
      <c r="DL74" s="48">
        <f t="shared" si="109"/>
        <v>0</v>
      </c>
      <c r="DM74" s="44"/>
      <c r="DN74" s="45"/>
      <c r="DO74" s="45"/>
      <c r="DP74" s="45"/>
      <c r="DQ74" s="45"/>
      <c r="DR74" s="47">
        <f t="shared" si="110"/>
        <v>0</v>
      </c>
      <c r="DS74" s="82">
        <f t="shared" si="111"/>
        <v>0</v>
      </c>
      <c r="DT74" s="136"/>
      <c r="DU74" s="137"/>
      <c r="DV74" s="137"/>
      <c r="DW74" s="137"/>
      <c r="DX74" s="137"/>
      <c r="DY74" s="84">
        <f t="shared" si="112"/>
        <v>0</v>
      </c>
      <c r="DZ74" s="138"/>
      <c r="EA74" s="137"/>
      <c r="EB74" s="137"/>
      <c r="EC74" s="137"/>
      <c r="ED74" s="137"/>
      <c r="EE74" s="84">
        <f t="shared" si="113"/>
        <v>0</v>
      </c>
      <c r="EF74" s="49">
        <f t="shared" si="114"/>
        <v>0</v>
      </c>
    </row>
    <row r="75" spans="1:136" s="39" customFormat="1" ht="15" customHeight="1" x14ac:dyDescent="0.35">
      <c r="A75" s="40"/>
      <c r="B75" s="40"/>
      <c r="C75" s="41"/>
      <c r="D75" s="41"/>
      <c r="E75" s="42"/>
      <c r="F75" s="42"/>
      <c r="G75" s="40"/>
      <c r="H75" s="43"/>
      <c r="I75" s="44"/>
      <c r="J75" s="45"/>
      <c r="K75" s="45"/>
      <c r="L75" s="45"/>
      <c r="M75" s="46"/>
      <c r="N75" s="47">
        <f t="shared" si="92"/>
        <v>0</v>
      </c>
      <c r="O75" s="44"/>
      <c r="P75" s="45"/>
      <c r="Q75" s="45"/>
      <c r="R75" s="45"/>
      <c r="S75" s="46"/>
      <c r="T75" s="48">
        <f t="shared" si="93"/>
        <v>0</v>
      </c>
      <c r="U75" s="44"/>
      <c r="V75" s="45"/>
      <c r="W75" s="45"/>
      <c r="X75" s="46"/>
      <c r="Y75" s="46"/>
      <c r="Z75" s="48">
        <f t="shared" si="94"/>
        <v>0</v>
      </c>
      <c r="AA75" s="44"/>
      <c r="AB75" s="45"/>
      <c r="AC75" s="45"/>
      <c r="AD75" s="45"/>
      <c r="AE75" s="45"/>
      <c r="AF75" s="48">
        <f t="shared" si="95"/>
        <v>0</v>
      </c>
      <c r="AG75" s="44"/>
      <c r="AH75" s="45"/>
      <c r="AI75" s="45"/>
      <c r="AJ75" s="45"/>
      <c r="AK75" s="45"/>
      <c r="AL75" s="48">
        <f t="shared" si="96"/>
        <v>0</v>
      </c>
      <c r="AM75" s="44"/>
      <c r="AN75" s="45"/>
      <c r="AO75" s="45"/>
      <c r="AP75" s="45"/>
      <c r="AQ75" s="45"/>
      <c r="AR75" s="48">
        <f t="shared" si="97"/>
        <v>0</v>
      </c>
      <c r="AS75" s="44"/>
      <c r="AT75" s="45"/>
      <c r="AU75" s="45"/>
      <c r="AV75" s="45"/>
      <c r="AW75" s="45"/>
      <c r="AX75" s="48">
        <f t="shared" si="98"/>
        <v>0</v>
      </c>
      <c r="AY75" s="44"/>
      <c r="AZ75" s="45"/>
      <c r="BA75" s="45"/>
      <c r="BB75" s="45"/>
      <c r="BC75" s="45"/>
      <c r="BD75" s="48">
        <f t="shared" si="99"/>
        <v>0</v>
      </c>
      <c r="BE75" s="44"/>
      <c r="BF75" s="45"/>
      <c r="BG75" s="45"/>
      <c r="BH75" s="45"/>
      <c r="BI75" s="45"/>
      <c r="BJ75" s="48">
        <f t="shared" si="100"/>
        <v>0</v>
      </c>
      <c r="BK75" s="44"/>
      <c r="BL75" s="45"/>
      <c r="BM75" s="45"/>
      <c r="BN75" s="45"/>
      <c r="BO75" s="45"/>
      <c r="BP75" s="48">
        <f t="shared" si="101"/>
        <v>0</v>
      </c>
      <c r="BQ75" s="44"/>
      <c r="BR75" s="45"/>
      <c r="BS75" s="45"/>
      <c r="BT75" s="45"/>
      <c r="BU75" s="45"/>
      <c r="BV75" s="48">
        <f t="shared" si="102"/>
        <v>0</v>
      </c>
      <c r="BW75" s="44"/>
      <c r="BX75" s="45"/>
      <c r="BY75" s="45"/>
      <c r="BZ75" s="45"/>
      <c r="CA75" s="45"/>
      <c r="CB75" s="48">
        <f t="shared" si="103"/>
        <v>0</v>
      </c>
      <c r="CC75" s="44"/>
      <c r="CD75" s="45"/>
      <c r="CE75" s="45"/>
      <c r="CF75" s="45"/>
      <c r="CG75" s="45"/>
      <c r="CH75" s="48">
        <f t="shared" si="104"/>
        <v>0</v>
      </c>
      <c r="CI75" s="44"/>
      <c r="CJ75" s="45"/>
      <c r="CK75" s="45"/>
      <c r="CL75" s="45"/>
      <c r="CM75" s="45"/>
      <c r="CN75" s="48">
        <f t="shared" si="105"/>
        <v>0</v>
      </c>
      <c r="CO75" s="44"/>
      <c r="CP75" s="45"/>
      <c r="CQ75" s="45"/>
      <c r="CR75" s="45"/>
      <c r="CS75" s="45"/>
      <c r="CT75" s="48">
        <f t="shared" si="106"/>
        <v>0</v>
      </c>
      <c r="CU75" s="44"/>
      <c r="CV75" s="45"/>
      <c r="CW75" s="45"/>
      <c r="CX75" s="45"/>
      <c r="CY75" s="45"/>
      <c r="CZ75" s="48">
        <f t="shared" si="107"/>
        <v>0</v>
      </c>
      <c r="DA75" s="44"/>
      <c r="DB75" s="45"/>
      <c r="DC75" s="45"/>
      <c r="DD75" s="45"/>
      <c r="DE75" s="45"/>
      <c r="DF75" s="48">
        <f t="shared" si="108"/>
        <v>0</v>
      </c>
      <c r="DG75" s="44"/>
      <c r="DH75" s="45"/>
      <c r="DI75" s="45"/>
      <c r="DJ75" s="45"/>
      <c r="DK75" s="45"/>
      <c r="DL75" s="48">
        <f t="shared" si="109"/>
        <v>0</v>
      </c>
      <c r="DM75" s="44"/>
      <c r="DN75" s="45"/>
      <c r="DO75" s="45"/>
      <c r="DP75" s="45"/>
      <c r="DQ75" s="45"/>
      <c r="DR75" s="47">
        <f t="shared" si="110"/>
        <v>0</v>
      </c>
      <c r="DS75" s="82">
        <f t="shared" si="111"/>
        <v>0</v>
      </c>
      <c r="DT75" s="136"/>
      <c r="DU75" s="137"/>
      <c r="DV75" s="137"/>
      <c r="DW75" s="137"/>
      <c r="DX75" s="137"/>
      <c r="DY75" s="84">
        <f t="shared" si="112"/>
        <v>0</v>
      </c>
      <c r="DZ75" s="138"/>
      <c r="EA75" s="137"/>
      <c r="EB75" s="137"/>
      <c r="EC75" s="137"/>
      <c r="ED75" s="137"/>
      <c r="EE75" s="84">
        <f t="shared" si="113"/>
        <v>0</v>
      </c>
      <c r="EF75" s="49">
        <f t="shared" si="114"/>
        <v>0</v>
      </c>
    </row>
    <row r="76" spans="1:136" s="39" customFormat="1" ht="15" customHeight="1" x14ac:dyDescent="0.35">
      <c r="A76" s="40"/>
      <c r="B76" s="40"/>
      <c r="C76" s="41"/>
      <c r="D76" s="41"/>
      <c r="E76" s="42"/>
      <c r="F76" s="42"/>
      <c r="G76" s="40"/>
      <c r="H76" s="43"/>
      <c r="I76" s="44"/>
      <c r="J76" s="45"/>
      <c r="K76" s="45"/>
      <c r="L76" s="45"/>
      <c r="M76" s="46"/>
      <c r="N76" s="47">
        <f t="shared" si="92"/>
        <v>0</v>
      </c>
      <c r="O76" s="44"/>
      <c r="P76" s="45"/>
      <c r="Q76" s="45"/>
      <c r="R76" s="45"/>
      <c r="S76" s="46"/>
      <c r="T76" s="48">
        <f t="shared" si="93"/>
        <v>0</v>
      </c>
      <c r="U76" s="44"/>
      <c r="V76" s="45"/>
      <c r="W76" s="45"/>
      <c r="X76" s="46"/>
      <c r="Y76" s="46"/>
      <c r="Z76" s="48">
        <f t="shared" si="94"/>
        <v>0</v>
      </c>
      <c r="AA76" s="44"/>
      <c r="AB76" s="45"/>
      <c r="AC76" s="45"/>
      <c r="AD76" s="45"/>
      <c r="AE76" s="45"/>
      <c r="AF76" s="48">
        <f t="shared" si="95"/>
        <v>0</v>
      </c>
      <c r="AG76" s="44"/>
      <c r="AH76" s="45"/>
      <c r="AI76" s="45"/>
      <c r="AJ76" s="45"/>
      <c r="AK76" s="45"/>
      <c r="AL76" s="48">
        <f t="shared" si="96"/>
        <v>0</v>
      </c>
      <c r="AM76" s="44"/>
      <c r="AN76" s="45"/>
      <c r="AO76" s="45"/>
      <c r="AP76" s="45"/>
      <c r="AQ76" s="45"/>
      <c r="AR76" s="48">
        <f t="shared" si="97"/>
        <v>0</v>
      </c>
      <c r="AS76" s="44"/>
      <c r="AT76" s="45"/>
      <c r="AU76" s="45"/>
      <c r="AV76" s="45"/>
      <c r="AW76" s="45"/>
      <c r="AX76" s="48">
        <f t="shared" si="98"/>
        <v>0</v>
      </c>
      <c r="AY76" s="44"/>
      <c r="AZ76" s="45"/>
      <c r="BA76" s="45"/>
      <c r="BB76" s="45"/>
      <c r="BC76" s="45"/>
      <c r="BD76" s="48">
        <f t="shared" si="99"/>
        <v>0</v>
      </c>
      <c r="BE76" s="44"/>
      <c r="BF76" s="45"/>
      <c r="BG76" s="45"/>
      <c r="BH76" s="45"/>
      <c r="BI76" s="45"/>
      <c r="BJ76" s="48">
        <f t="shared" si="100"/>
        <v>0</v>
      </c>
      <c r="BK76" s="44"/>
      <c r="BL76" s="45"/>
      <c r="BM76" s="45"/>
      <c r="BN76" s="45"/>
      <c r="BO76" s="45"/>
      <c r="BP76" s="48">
        <f t="shared" si="101"/>
        <v>0</v>
      </c>
      <c r="BQ76" s="44"/>
      <c r="BR76" s="45"/>
      <c r="BS76" s="45"/>
      <c r="BT76" s="45"/>
      <c r="BU76" s="45"/>
      <c r="BV76" s="48">
        <f t="shared" si="102"/>
        <v>0</v>
      </c>
      <c r="BW76" s="44"/>
      <c r="BX76" s="45"/>
      <c r="BY76" s="45"/>
      <c r="BZ76" s="45"/>
      <c r="CA76" s="45"/>
      <c r="CB76" s="48">
        <f t="shared" si="103"/>
        <v>0</v>
      </c>
      <c r="CC76" s="44"/>
      <c r="CD76" s="45"/>
      <c r="CE76" s="45"/>
      <c r="CF76" s="45"/>
      <c r="CG76" s="45"/>
      <c r="CH76" s="48">
        <f t="shared" si="104"/>
        <v>0</v>
      </c>
      <c r="CI76" s="44"/>
      <c r="CJ76" s="45"/>
      <c r="CK76" s="45"/>
      <c r="CL76" s="45"/>
      <c r="CM76" s="45"/>
      <c r="CN76" s="48">
        <f t="shared" si="105"/>
        <v>0</v>
      </c>
      <c r="CO76" s="44"/>
      <c r="CP76" s="45"/>
      <c r="CQ76" s="45"/>
      <c r="CR76" s="45"/>
      <c r="CS76" s="45"/>
      <c r="CT76" s="48">
        <f t="shared" si="106"/>
        <v>0</v>
      </c>
      <c r="CU76" s="44"/>
      <c r="CV76" s="45"/>
      <c r="CW76" s="45"/>
      <c r="CX76" s="45"/>
      <c r="CY76" s="45"/>
      <c r="CZ76" s="48">
        <f t="shared" si="107"/>
        <v>0</v>
      </c>
      <c r="DA76" s="44"/>
      <c r="DB76" s="45"/>
      <c r="DC76" s="45"/>
      <c r="DD76" s="45"/>
      <c r="DE76" s="45"/>
      <c r="DF76" s="48">
        <f t="shared" si="108"/>
        <v>0</v>
      </c>
      <c r="DG76" s="44"/>
      <c r="DH76" s="45"/>
      <c r="DI76" s="45"/>
      <c r="DJ76" s="45"/>
      <c r="DK76" s="45"/>
      <c r="DL76" s="48">
        <f t="shared" si="109"/>
        <v>0</v>
      </c>
      <c r="DM76" s="44"/>
      <c r="DN76" s="45"/>
      <c r="DO76" s="45"/>
      <c r="DP76" s="45"/>
      <c r="DQ76" s="45"/>
      <c r="DR76" s="47">
        <f t="shared" si="110"/>
        <v>0</v>
      </c>
      <c r="DS76" s="82">
        <f t="shared" si="111"/>
        <v>0</v>
      </c>
      <c r="DT76" s="136"/>
      <c r="DU76" s="137"/>
      <c r="DV76" s="137"/>
      <c r="DW76" s="137"/>
      <c r="DX76" s="137"/>
      <c r="DY76" s="84">
        <f t="shared" si="112"/>
        <v>0</v>
      </c>
      <c r="DZ76" s="138"/>
      <c r="EA76" s="137"/>
      <c r="EB76" s="137"/>
      <c r="EC76" s="137"/>
      <c r="ED76" s="137"/>
      <c r="EE76" s="84">
        <f t="shared" si="113"/>
        <v>0</v>
      </c>
      <c r="EF76" s="49">
        <f t="shared" si="114"/>
        <v>0</v>
      </c>
    </row>
    <row r="77" spans="1:136" s="39" customFormat="1" ht="15" customHeight="1" x14ac:dyDescent="0.35">
      <c r="A77" s="40"/>
      <c r="B77" s="40"/>
      <c r="C77" s="41"/>
      <c r="D77" s="41"/>
      <c r="E77" s="42"/>
      <c r="F77" s="42"/>
      <c r="G77" s="40"/>
      <c r="H77" s="43"/>
      <c r="I77" s="44"/>
      <c r="J77" s="45"/>
      <c r="K77" s="45"/>
      <c r="L77" s="45"/>
      <c r="M77" s="46"/>
      <c r="N77" s="47">
        <f t="shared" si="92"/>
        <v>0</v>
      </c>
      <c r="O77" s="44"/>
      <c r="P77" s="45"/>
      <c r="Q77" s="45"/>
      <c r="R77" s="45"/>
      <c r="S77" s="46"/>
      <c r="T77" s="48">
        <f t="shared" si="93"/>
        <v>0</v>
      </c>
      <c r="U77" s="44"/>
      <c r="V77" s="45"/>
      <c r="W77" s="45"/>
      <c r="X77" s="46"/>
      <c r="Y77" s="46"/>
      <c r="Z77" s="48">
        <f t="shared" si="94"/>
        <v>0</v>
      </c>
      <c r="AA77" s="44"/>
      <c r="AB77" s="45"/>
      <c r="AC77" s="45"/>
      <c r="AD77" s="45"/>
      <c r="AE77" s="45"/>
      <c r="AF77" s="48">
        <f t="shared" si="95"/>
        <v>0</v>
      </c>
      <c r="AG77" s="44"/>
      <c r="AH77" s="45"/>
      <c r="AI77" s="45"/>
      <c r="AJ77" s="45"/>
      <c r="AK77" s="45"/>
      <c r="AL77" s="48">
        <f t="shared" si="96"/>
        <v>0</v>
      </c>
      <c r="AM77" s="44"/>
      <c r="AN77" s="45"/>
      <c r="AO77" s="45"/>
      <c r="AP77" s="45"/>
      <c r="AQ77" s="45"/>
      <c r="AR77" s="48">
        <f t="shared" si="97"/>
        <v>0</v>
      </c>
      <c r="AS77" s="44"/>
      <c r="AT77" s="45"/>
      <c r="AU77" s="45"/>
      <c r="AV77" s="45"/>
      <c r="AW77" s="45"/>
      <c r="AX77" s="48">
        <f t="shared" si="98"/>
        <v>0</v>
      </c>
      <c r="AY77" s="44"/>
      <c r="AZ77" s="45"/>
      <c r="BA77" s="45"/>
      <c r="BB77" s="45"/>
      <c r="BC77" s="45"/>
      <c r="BD77" s="48">
        <f t="shared" si="99"/>
        <v>0</v>
      </c>
      <c r="BE77" s="44"/>
      <c r="BF77" s="45"/>
      <c r="BG77" s="45"/>
      <c r="BH77" s="45"/>
      <c r="BI77" s="45"/>
      <c r="BJ77" s="48">
        <f t="shared" si="100"/>
        <v>0</v>
      </c>
      <c r="BK77" s="44"/>
      <c r="BL77" s="45"/>
      <c r="BM77" s="45"/>
      <c r="BN77" s="45"/>
      <c r="BO77" s="45"/>
      <c r="BP77" s="48">
        <f t="shared" si="101"/>
        <v>0</v>
      </c>
      <c r="BQ77" s="44"/>
      <c r="BR77" s="45"/>
      <c r="BS77" s="45"/>
      <c r="BT77" s="45"/>
      <c r="BU77" s="45"/>
      <c r="BV77" s="48">
        <f t="shared" si="102"/>
        <v>0</v>
      </c>
      <c r="BW77" s="44"/>
      <c r="BX77" s="45"/>
      <c r="BY77" s="45"/>
      <c r="BZ77" s="45"/>
      <c r="CA77" s="45"/>
      <c r="CB77" s="48">
        <f t="shared" si="103"/>
        <v>0</v>
      </c>
      <c r="CC77" s="44"/>
      <c r="CD77" s="45"/>
      <c r="CE77" s="45"/>
      <c r="CF77" s="45"/>
      <c r="CG77" s="45"/>
      <c r="CH77" s="48">
        <f t="shared" si="104"/>
        <v>0</v>
      </c>
      <c r="CI77" s="44"/>
      <c r="CJ77" s="45"/>
      <c r="CK77" s="45"/>
      <c r="CL77" s="45"/>
      <c r="CM77" s="45"/>
      <c r="CN77" s="48">
        <f t="shared" si="105"/>
        <v>0</v>
      </c>
      <c r="CO77" s="44"/>
      <c r="CP77" s="45"/>
      <c r="CQ77" s="45"/>
      <c r="CR77" s="45"/>
      <c r="CS77" s="45"/>
      <c r="CT77" s="48">
        <f t="shared" si="106"/>
        <v>0</v>
      </c>
      <c r="CU77" s="44"/>
      <c r="CV77" s="45"/>
      <c r="CW77" s="45"/>
      <c r="CX77" s="45"/>
      <c r="CY77" s="45"/>
      <c r="CZ77" s="48">
        <f t="shared" si="107"/>
        <v>0</v>
      </c>
      <c r="DA77" s="44"/>
      <c r="DB77" s="45"/>
      <c r="DC77" s="45"/>
      <c r="DD77" s="45"/>
      <c r="DE77" s="45"/>
      <c r="DF77" s="48">
        <f t="shared" si="108"/>
        <v>0</v>
      </c>
      <c r="DG77" s="44"/>
      <c r="DH77" s="45"/>
      <c r="DI77" s="45"/>
      <c r="DJ77" s="45"/>
      <c r="DK77" s="45"/>
      <c r="DL77" s="48">
        <f t="shared" si="109"/>
        <v>0</v>
      </c>
      <c r="DM77" s="44"/>
      <c r="DN77" s="45"/>
      <c r="DO77" s="45"/>
      <c r="DP77" s="45"/>
      <c r="DQ77" s="45"/>
      <c r="DR77" s="47">
        <f t="shared" si="110"/>
        <v>0</v>
      </c>
      <c r="DS77" s="82">
        <f t="shared" si="111"/>
        <v>0</v>
      </c>
      <c r="DT77" s="136"/>
      <c r="DU77" s="137"/>
      <c r="DV77" s="137"/>
      <c r="DW77" s="137"/>
      <c r="DX77" s="137"/>
      <c r="DY77" s="84">
        <f t="shared" si="112"/>
        <v>0</v>
      </c>
      <c r="DZ77" s="138"/>
      <c r="EA77" s="137"/>
      <c r="EB77" s="137"/>
      <c r="EC77" s="137"/>
      <c r="ED77" s="137"/>
      <c r="EE77" s="84">
        <f t="shared" si="113"/>
        <v>0</v>
      </c>
      <c r="EF77" s="49">
        <f t="shared" si="114"/>
        <v>0</v>
      </c>
    </row>
    <row r="78" spans="1:136" s="39" customFormat="1" ht="15" customHeight="1" x14ac:dyDescent="0.35">
      <c r="A78" s="40"/>
      <c r="B78" s="40"/>
      <c r="C78" s="41"/>
      <c r="D78" s="41"/>
      <c r="E78" s="42"/>
      <c r="F78" s="42"/>
      <c r="G78" s="40"/>
      <c r="H78" s="43"/>
      <c r="I78" s="44"/>
      <c r="J78" s="45"/>
      <c r="K78" s="45"/>
      <c r="L78" s="45"/>
      <c r="M78" s="46"/>
      <c r="N78" s="47">
        <f t="shared" si="92"/>
        <v>0</v>
      </c>
      <c r="O78" s="44"/>
      <c r="P78" s="45"/>
      <c r="Q78" s="45"/>
      <c r="R78" s="45"/>
      <c r="S78" s="46"/>
      <c r="T78" s="48">
        <f t="shared" si="93"/>
        <v>0</v>
      </c>
      <c r="U78" s="44"/>
      <c r="V78" s="45"/>
      <c r="W78" s="45"/>
      <c r="X78" s="46"/>
      <c r="Y78" s="46"/>
      <c r="Z78" s="48">
        <f t="shared" si="94"/>
        <v>0</v>
      </c>
      <c r="AA78" s="44"/>
      <c r="AB78" s="45"/>
      <c r="AC78" s="45"/>
      <c r="AD78" s="45"/>
      <c r="AE78" s="45"/>
      <c r="AF78" s="48">
        <f t="shared" si="95"/>
        <v>0</v>
      </c>
      <c r="AG78" s="44"/>
      <c r="AH78" s="45"/>
      <c r="AI78" s="45"/>
      <c r="AJ78" s="45"/>
      <c r="AK78" s="45"/>
      <c r="AL78" s="48">
        <f t="shared" si="96"/>
        <v>0</v>
      </c>
      <c r="AM78" s="44"/>
      <c r="AN78" s="45"/>
      <c r="AO78" s="45"/>
      <c r="AP78" s="45"/>
      <c r="AQ78" s="45"/>
      <c r="AR78" s="48">
        <f t="shared" si="97"/>
        <v>0</v>
      </c>
      <c r="AS78" s="44"/>
      <c r="AT78" s="45"/>
      <c r="AU78" s="45"/>
      <c r="AV78" s="45"/>
      <c r="AW78" s="45"/>
      <c r="AX78" s="48">
        <f t="shared" si="98"/>
        <v>0</v>
      </c>
      <c r="AY78" s="44"/>
      <c r="AZ78" s="45"/>
      <c r="BA78" s="45"/>
      <c r="BB78" s="45"/>
      <c r="BC78" s="45"/>
      <c r="BD78" s="48">
        <f t="shared" si="99"/>
        <v>0</v>
      </c>
      <c r="BE78" s="44"/>
      <c r="BF78" s="45"/>
      <c r="BG78" s="45"/>
      <c r="BH78" s="45"/>
      <c r="BI78" s="45"/>
      <c r="BJ78" s="48">
        <f t="shared" si="100"/>
        <v>0</v>
      </c>
      <c r="BK78" s="44"/>
      <c r="BL78" s="45"/>
      <c r="BM78" s="45"/>
      <c r="BN78" s="45"/>
      <c r="BO78" s="45"/>
      <c r="BP78" s="48">
        <f t="shared" si="101"/>
        <v>0</v>
      </c>
      <c r="BQ78" s="44"/>
      <c r="BR78" s="45"/>
      <c r="BS78" s="45"/>
      <c r="BT78" s="45"/>
      <c r="BU78" s="45"/>
      <c r="BV78" s="48">
        <f t="shared" si="102"/>
        <v>0</v>
      </c>
      <c r="BW78" s="44"/>
      <c r="BX78" s="45"/>
      <c r="BY78" s="45"/>
      <c r="BZ78" s="45"/>
      <c r="CA78" s="45"/>
      <c r="CB78" s="48">
        <f t="shared" si="103"/>
        <v>0</v>
      </c>
      <c r="CC78" s="44"/>
      <c r="CD78" s="45"/>
      <c r="CE78" s="45"/>
      <c r="CF78" s="45"/>
      <c r="CG78" s="45"/>
      <c r="CH78" s="48">
        <f t="shared" si="104"/>
        <v>0</v>
      </c>
      <c r="CI78" s="44"/>
      <c r="CJ78" s="45"/>
      <c r="CK78" s="45"/>
      <c r="CL78" s="45"/>
      <c r="CM78" s="45"/>
      <c r="CN78" s="48">
        <f t="shared" si="105"/>
        <v>0</v>
      </c>
      <c r="CO78" s="44"/>
      <c r="CP78" s="45"/>
      <c r="CQ78" s="45"/>
      <c r="CR78" s="45"/>
      <c r="CS78" s="45"/>
      <c r="CT78" s="48">
        <f t="shared" si="106"/>
        <v>0</v>
      </c>
      <c r="CU78" s="44"/>
      <c r="CV78" s="45"/>
      <c r="CW78" s="45"/>
      <c r="CX78" s="45"/>
      <c r="CY78" s="45"/>
      <c r="CZ78" s="48">
        <f t="shared" si="107"/>
        <v>0</v>
      </c>
      <c r="DA78" s="44"/>
      <c r="DB78" s="45"/>
      <c r="DC78" s="45"/>
      <c r="DD78" s="45"/>
      <c r="DE78" s="45"/>
      <c r="DF78" s="48">
        <f t="shared" si="108"/>
        <v>0</v>
      </c>
      <c r="DG78" s="44"/>
      <c r="DH78" s="45"/>
      <c r="DI78" s="45"/>
      <c r="DJ78" s="45"/>
      <c r="DK78" s="45"/>
      <c r="DL78" s="48">
        <f t="shared" si="109"/>
        <v>0</v>
      </c>
      <c r="DM78" s="44"/>
      <c r="DN78" s="45"/>
      <c r="DO78" s="45"/>
      <c r="DP78" s="45"/>
      <c r="DQ78" s="45"/>
      <c r="DR78" s="47">
        <f t="shared" si="110"/>
        <v>0</v>
      </c>
      <c r="DS78" s="82">
        <f t="shared" si="111"/>
        <v>0</v>
      </c>
      <c r="DT78" s="136"/>
      <c r="DU78" s="137"/>
      <c r="DV78" s="137"/>
      <c r="DW78" s="137"/>
      <c r="DX78" s="137"/>
      <c r="DY78" s="84">
        <f t="shared" si="112"/>
        <v>0</v>
      </c>
      <c r="DZ78" s="138"/>
      <c r="EA78" s="137"/>
      <c r="EB78" s="137"/>
      <c r="EC78" s="137"/>
      <c r="ED78" s="137"/>
      <c r="EE78" s="84">
        <f t="shared" si="113"/>
        <v>0</v>
      </c>
      <c r="EF78" s="49">
        <f t="shared" si="114"/>
        <v>0</v>
      </c>
    </row>
    <row r="79" spans="1:136" s="39" customFormat="1" ht="15" customHeight="1" x14ac:dyDescent="0.35">
      <c r="A79" s="40"/>
      <c r="B79" s="40"/>
      <c r="C79" s="41"/>
      <c r="D79" s="41"/>
      <c r="E79" s="42"/>
      <c r="F79" s="42"/>
      <c r="G79" s="40"/>
      <c r="H79" s="43"/>
      <c r="I79" s="44"/>
      <c r="J79" s="45"/>
      <c r="K79" s="45"/>
      <c r="L79" s="45"/>
      <c r="M79" s="46"/>
      <c r="N79" s="47">
        <f t="shared" si="69"/>
        <v>0</v>
      </c>
      <c r="O79" s="44"/>
      <c r="P79" s="45"/>
      <c r="Q79" s="45"/>
      <c r="R79" s="45"/>
      <c r="S79" s="46"/>
      <c r="T79" s="48">
        <f t="shared" si="70"/>
        <v>0</v>
      </c>
      <c r="U79" s="44"/>
      <c r="V79" s="45"/>
      <c r="W79" s="45"/>
      <c r="X79" s="46"/>
      <c r="Y79" s="46"/>
      <c r="Z79" s="48">
        <f t="shared" si="71"/>
        <v>0</v>
      </c>
      <c r="AA79" s="44"/>
      <c r="AB79" s="45"/>
      <c r="AC79" s="45"/>
      <c r="AD79" s="45"/>
      <c r="AE79" s="45"/>
      <c r="AF79" s="48">
        <f t="shared" si="72"/>
        <v>0</v>
      </c>
      <c r="AG79" s="44"/>
      <c r="AH79" s="45"/>
      <c r="AI79" s="45"/>
      <c r="AJ79" s="45"/>
      <c r="AK79" s="45"/>
      <c r="AL79" s="48">
        <f t="shared" si="73"/>
        <v>0</v>
      </c>
      <c r="AM79" s="44"/>
      <c r="AN79" s="45"/>
      <c r="AO79" s="45"/>
      <c r="AP79" s="45"/>
      <c r="AQ79" s="45"/>
      <c r="AR79" s="48">
        <f t="shared" si="74"/>
        <v>0</v>
      </c>
      <c r="AS79" s="44"/>
      <c r="AT79" s="45"/>
      <c r="AU79" s="45"/>
      <c r="AV79" s="45"/>
      <c r="AW79" s="45"/>
      <c r="AX79" s="48">
        <f t="shared" si="75"/>
        <v>0</v>
      </c>
      <c r="AY79" s="44"/>
      <c r="AZ79" s="45"/>
      <c r="BA79" s="45"/>
      <c r="BB79" s="45"/>
      <c r="BC79" s="45"/>
      <c r="BD79" s="48">
        <f t="shared" si="76"/>
        <v>0</v>
      </c>
      <c r="BE79" s="44"/>
      <c r="BF79" s="45"/>
      <c r="BG79" s="45"/>
      <c r="BH79" s="45"/>
      <c r="BI79" s="45"/>
      <c r="BJ79" s="48">
        <f t="shared" si="77"/>
        <v>0</v>
      </c>
      <c r="BK79" s="44"/>
      <c r="BL79" s="45"/>
      <c r="BM79" s="45"/>
      <c r="BN79" s="45"/>
      <c r="BO79" s="45"/>
      <c r="BP79" s="48">
        <f t="shared" si="78"/>
        <v>0</v>
      </c>
      <c r="BQ79" s="44"/>
      <c r="BR79" s="45"/>
      <c r="BS79" s="45"/>
      <c r="BT79" s="45"/>
      <c r="BU79" s="45"/>
      <c r="BV79" s="48">
        <f t="shared" si="79"/>
        <v>0</v>
      </c>
      <c r="BW79" s="44"/>
      <c r="BX79" s="45"/>
      <c r="BY79" s="45"/>
      <c r="BZ79" s="45"/>
      <c r="CA79" s="45"/>
      <c r="CB79" s="48">
        <f t="shared" si="80"/>
        <v>0</v>
      </c>
      <c r="CC79" s="44"/>
      <c r="CD79" s="45"/>
      <c r="CE79" s="45"/>
      <c r="CF79" s="45"/>
      <c r="CG79" s="45"/>
      <c r="CH79" s="48">
        <f t="shared" si="81"/>
        <v>0</v>
      </c>
      <c r="CI79" s="44"/>
      <c r="CJ79" s="45"/>
      <c r="CK79" s="45"/>
      <c r="CL79" s="45"/>
      <c r="CM79" s="45"/>
      <c r="CN79" s="48">
        <f t="shared" si="82"/>
        <v>0</v>
      </c>
      <c r="CO79" s="44"/>
      <c r="CP79" s="45"/>
      <c r="CQ79" s="45"/>
      <c r="CR79" s="45"/>
      <c r="CS79" s="45"/>
      <c r="CT79" s="48">
        <f t="shared" si="83"/>
        <v>0</v>
      </c>
      <c r="CU79" s="44"/>
      <c r="CV79" s="45"/>
      <c r="CW79" s="45"/>
      <c r="CX79" s="45"/>
      <c r="CY79" s="45"/>
      <c r="CZ79" s="48">
        <f t="shared" si="84"/>
        <v>0</v>
      </c>
      <c r="DA79" s="44"/>
      <c r="DB79" s="45"/>
      <c r="DC79" s="45"/>
      <c r="DD79" s="45"/>
      <c r="DE79" s="45"/>
      <c r="DF79" s="48">
        <f t="shared" si="85"/>
        <v>0</v>
      </c>
      <c r="DG79" s="44"/>
      <c r="DH79" s="45"/>
      <c r="DI79" s="45"/>
      <c r="DJ79" s="45"/>
      <c r="DK79" s="45"/>
      <c r="DL79" s="48">
        <f t="shared" si="86"/>
        <v>0</v>
      </c>
      <c r="DM79" s="44"/>
      <c r="DN79" s="45"/>
      <c r="DO79" s="45"/>
      <c r="DP79" s="45"/>
      <c r="DQ79" s="45"/>
      <c r="DR79" s="47">
        <f t="shared" si="87"/>
        <v>0</v>
      </c>
      <c r="DS79" s="82">
        <f t="shared" si="88"/>
        <v>0</v>
      </c>
      <c r="DT79" s="136"/>
      <c r="DU79" s="137"/>
      <c r="DV79" s="137"/>
      <c r="DW79" s="137"/>
      <c r="DX79" s="137"/>
      <c r="DY79" s="84">
        <f t="shared" si="89"/>
        <v>0</v>
      </c>
      <c r="DZ79" s="138"/>
      <c r="EA79" s="137"/>
      <c r="EB79" s="137"/>
      <c r="EC79" s="137"/>
      <c r="ED79" s="137"/>
      <c r="EE79" s="84">
        <f>SUM(DZ79:ED79)</f>
        <v>0</v>
      </c>
      <c r="EF79" s="49">
        <f>+BU79+BT79+BS79+BR79+BQ79+BO79+BN79+BM79+BL79+BK79+BI79+BH79+BG79+BF79+BE79+BC79+BB79+BA79+AZ79+AY79+AW79+AV79+AU79+AT79+AS79+AQ79+AP79+AO79+AN79+AM79+AK79+AJ79+AI79+AH79+AG79+AE79+AD79+AC79+AB79+AA79+Y79+X79+W79+V79+U79+S79+R79+Q79+P79+O79+M79+L79+K79+J79+I79+CB79+CH79+CN79+CT79+CZ79+DF79+DL79+DR79+DY79+EE79</f>
        <v>0</v>
      </c>
    </row>
    <row r="80" spans="1:136" ht="15" customHeight="1" x14ac:dyDescent="0.35">
      <c r="DT80" s="88"/>
      <c r="DU80" s="85"/>
      <c r="DV80" s="85"/>
      <c r="DW80" s="85"/>
      <c r="DX80" s="85"/>
      <c r="DY80" s="85"/>
      <c r="DZ80" s="85"/>
      <c r="EA80" s="85"/>
      <c r="EB80" s="85"/>
      <c r="EC80" s="85"/>
      <c r="ED80" s="85"/>
      <c r="EE80" s="85"/>
    </row>
    <row r="81" spans="1:138" ht="15" customHeight="1" x14ac:dyDescent="0.35">
      <c r="A81" s="126"/>
      <c r="B81" s="126"/>
      <c r="C81" s="126"/>
      <c r="D81" s="51"/>
      <c r="G81" s="51" t="s">
        <v>27</v>
      </c>
      <c r="H81" s="56">
        <f>SUM(H7:H79)</f>
        <v>0</v>
      </c>
      <c r="I81" s="56">
        <f>SUM(I7:I79)</f>
        <v>0</v>
      </c>
      <c r="J81" s="56">
        <f>SUM(J7:J79)</f>
        <v>0</v>
      </c>
      <c r="K81" s="56">
        <f>SUM(K7:K79)</f>
        <v>0</v>
      </c>
      <c r="L81" s="56">
        <f>SUM(L4:L79)</f>
        <v>0</v>
      </c>
      <c r="M81" s="56">
        <f>SUM(M4:M79)</f>
        <v>0</v>
      </c>
      <c r="N81" s="56">
        <f>SUM(N4:N79)</f>
        <v>0</v>
      </c>
      <c r="O81" s="56">
        <f t="shared" ref="O81:AT81" si="115">SUM(O2:O79)</f>
        <v>0</v>
      </c>
      <c r="P81" s="56">
        <f t="shared" si="115"/>
        <v>0</v>
      </c>
      <c r="Q81" s="56">
        <f t="shared" si="115"/>
        <v>0</v>
      </c>
      <c r="R81" s="56">
        <f t="shared" si="115"/>
        <v>0</v>
      </c>
      <c r="S81" s="56">
        <f t="shared" si="115"/>
        <v>0</v>
      </c>
      <c r="T81" s="56">
        <f t="shared" si="115"/>
        <v>0</v>
      </c>
      <c r="U81" s="56">
        <f t="shared" si="115"/>
        <v>0</v>
      </c>
      <c r="V81" s="56">
        <f t="shared" si="115"/>
        <v>0</v>
      </c>
      <c r="W81" s="56">
        <f t="shared" si="115"/>
        <v>0</v>
      </c>
      <c r="X81" s="56">
        <f t="shared" si="115"/>
        <v>0</v>
      </c>
      <c r="Y81" s="56">
        <f t="shared" si="115"/>
        <v>0</v>
      </c>
      <c r="Z81" s="56">
        <f t="shared" si="115"/>
        <v>0</v>
      </c>
      <c r="AA81" s="56">
        <f t="shared" si="115"/>
        <v>0</v>
      </c>
      <c r="AB81" s="56">
        <f t="shared" si="115"/>
        <v>0</v>
      </c>
      <c r="AC81" s="56">
        <f t="shared" si="115"/>
        <v>0</v>
      </c>
      <c r="AD81" s="56">
        <f t="shared" si="115"/>
        <v>0</v>
      </c>
      <c r="AE81" s="56">
        <f t="shared" si="115"/>
        <v>0</v>
      </c>
      <c r="AF81" s="56">
        <f t="shared" si="115"/>
        <v>0</v>
      </c>
      <c r="AG81" s="56">
        <f t="shared" si="115"/>
        <v>0</v>
      </c>
      <c r="AH81" s="56">
        <f t="shared" si="115"/>
        <v>0</v>
      </c>
      <c r="AI81" s="56">
        <f t="shared" si="115"/>
        <v>0</v>
      </c>
      <c r="AJ81" s="56">
        <f t="shared" si="115"/>
        <v>0</v>
      </c>
      <c r="AK81" s="56">
        <f t="shared" si="115"/>
        <v>0</v>
      </c>
      <c r="AL81" s="56">
        <f t="shared" si="115"/>
        <v>0</v>
      </c>
      <c r="AM81" s="56">
        <f t="shared" si="115"/>
        <v>0</v>
      </c>
      <c r="AN81" s="56">
        <f t="shared" si="115"/>
        <v>0</v>
      </c>
      <c r="AO81" s="56">
        <f t="shared" si="115"/>
        <v>0</v>
      </c>
      <c r="AP81" s="56">
        <f t="shared" si="115"/>
        <v>0</v>
      </c>
      <c r="AQ81" s="56">
        <f t="shared" si="115"/>
        <v>0</v>
      </c>
      <c r="AR81" s="56">
        <f t="shared" si="115"/>
        <v>0</v>
      </c>
      <c r="AS81" s="56">
        <f t="shared" si="115"/>
        <v>0</v>
      </c>
      <c r="AT81" s="56">
        <f t="shared" si="115"/>
        <v>0</v>
      </c>
      <c r="AU81" s="56">
        <f>SUM(AU2:AU79)</f>
        <v>0</v>
      </c>
      <c r="AV81" s="56">
        <f>SUM(AV2:AV79)</f>
        <v>0</v>
      </c>
      <c r="AW81" s="56">
        <f>SUM(AW2:AW79)</f>
        <v>0</v>
      </c>
      <c r="AX81" s="56">
        <f>SUM(AX2:AX79)</f>
        <v>0</v>
      </c>
      <c r="AY81" s="56">
        <f>SUM(AY2:AY79)</f>
        <v>0</v>
      </c>
      <c r="AZ81" s="56">
        <f>SUM(AZ2:AZ79)</f>
        <v>0</v>
      </c>
      <c r="BA81" s="56">
        <f>SUM(BA2:BA79)</f>
        <v>0</v>
      </c>
      <c r="BB81" s="56">
        <f>SUM(BB2:BB79)</f>
        <v>0</v>
      </c>
      <c r="BC81" s="56">
        <f>SUM(BC2:BC79)</f>
        <v>0</v>
      </c>
      <c r="BD81" s="56">
        <f>SUM(BD2:BD79)</f>
        <v>0</v>
      </c>
      <c r="BE81" s="56">
        <f>SUM(BE2:BE79)</f>
        <v>0</v>
      </c>
      <c r="BF81" s="56">
        <f>SUM(BF2:BF79)</f>
        <v>0</v>
      </c>
      <c r="BG81" s="56">
        <f>SUM(BG2:BG79)</f>
        <v>0</v>
      </c>
      <c r="BH81" s="56">
        <f>SUM(BH2:BH79)</f>
        <v>0</v>
      </c>
      <c r="BI81" s="56">
        <f>SUM(BI2:BI79)</f>
        <v>0</v>
      </c>
      <c r="BJ81" s="56">
        <f>SUM(BJ2:BJ79)</f>
        <v>0</v>
      </c>
      <c r="BK81" s="56">
        <f>SUM(BK2:BK79)</f>
        <v>0</v>
      </c>
      <c r="BL81" s="56">
        <f>SUM(BL2:BL79)</f>
        <v>0</v>
      </c>
      <c r="BM81" s="56">
        <f>SUM(BM2:BM79)</f>
        <v>0</v>
      </c>
      <c r="BN81" s="56">
        <f>SUM(BN2:BN79)</f>
        <v>0</v>
      </c>
      <c r="BO81" s="56">
        <f>SUM(BO2:BO79)</f>
        <v>0</v>
      </c>
      <c r="BP81" s="56">
        <f>SUM(BP2:BP79)</f>
        <v>0</v>
      </c>
      <c r="BQ81" s="56">
        <f>SUM(BQ2:BQ79)</f>
        <v>0</v>
      </c>
      <c r="BR81" s="56">
        <f>SUM(BR2:BR79)</f>
        <v>0</v>
      </c>
      <c r="BS81" s="56">
        <f>SUM(BS2:BS79)</f>
        <v>0</v>
      </c>
      <c r="BT81" s="56">
        <f>SUM(BT2:BT79)</f>
        <v>0</v>
      </c>
      <c r="BU81" s="56">
        <f>SUM(BU2:BU79)</f>
        <v>0</v>
      </c>
      <c r="BV81" s="56">
        <f>SUM(BV2:BV79)</f>
        <v>0</v>
      </c>
      <c r="BW81" s="56">
        <f>SUM(BW2:BW79)</f>
        <v>0</v>
      </c>
      <c r="BX81" s="56">
        <f>SUM(BX2:BX79)</f>
        <v>0</v>
      </c>
      <c r="BY81" s="56">
        <f>SUM(BY2:BY79)</f>
        <v>0</v>
      </c>
      <c r="BZ81" s="56">
        <f>SUM(BZ2:BZ79)</f>
        <v>0</v>
      </c>
      <c r="CA81" s="56">
        <f>SUM(CA2:CA79)</f>
        <v>0</v>
      </c>
      <c r="CB81" s="56">
        <f>SUM(CB2:CB79)</f>
        <v>0</v>
      </c>
      <c r="CC81" s="56">
        <f>SUM(CC2:CC79)</f>
        <v>0</v>
      </c>
      <c r="CD81" s="56">
        <f>SUM(CD2:CD79)</f>
        <v>0</v>
      </c>
      <c r="CE81" s="56">
        <f>SUM(CE2:CE79)</f>
        <v>0</v>
      </c>
      <c r="CF81" s="56">
        <f>SUM(CF2:CF79)</f>
        <v>0</v>
      </c>
      <c r="CG81" s="56">
        <f>SUM(CG2:CG79)</f>
        <v>0</v>
      </c>
      <c r="CH81" s="56">
        <f>SUM(CH2:CH79)</f>
        <v>0</v>
      </c>
      <c r="CI81" s="56">
        <f>SUM(CI2:CI79)</f>
        <v>0</v>
      </c>
      <c r="CJ81" s="56">
        <f>SUM(CJ2:CJ79)</f>
        <v>0</v>
      </c>
      <c r="CK81" s="56">
        <f>SUM(CK2:CK79)</f>
        <v>0</v>
      </c>
      <c r="CL81" s="56">
        <f>SUM(CL2:CL79)</f>
        <v>0</v>
      </c>
      <c r="CM81" s="56">
        <f>SUM(CM2:CM79)</f>
        <v>0</v>
      </c>
      <c r="CN81" s="56">
        <f>SUM(CN2:CN79)</f>
        <v>0</v>
      </c>
      <c r="CO81" s="56">
        <f>SUM(CO2:CO79)</f>
        <v>0</v>
      </c>
      <c r="CP81" s="56">
        <f>SUM(CP2:CP79)</f>
        <v>0</v>
      </c>
      <c r="CQ81" s="56">
        <f>SUM(CQ2:CQ79)</f>
        <v>0</v>
      </c>
      <c r="CR81" s="56">
        <f>SUM(CR2:CR79)</f>
        <v>0</v>
      </c>
      <c r="CS81" s="56">
        <f>SUM(CS2:CS79)</f>
        <v>0</v>
      </c>
      <c r="CT81" s="56">
        <f>SUM(CT2:CT79)</f>
        <v>0</v>
      </c>
      <c r="CU81" s="56">
        <f>SUM(CU2:CU79)</f>
        <v>0</v>
      </c>
      <c r="CV81" s="56">
        <f>SUM(CV2:CV79)</f>
        <v>0</v>
      </c>
      <c r="CW81" s="56">
        <f>SUM(CW2:CW79)</f>
        <v>0</v>
      </c>
      <c r="CX81" s="56">
        <f>SUM(CX2:CX79)</f>
        <v>0</v>
      </c>
      <c r="CY81" s="56">
        <f>SUM(CY2:CY79)</f>
        <v>0</v>
      </c>
      <c r="CZ81" s="56">
        <f>SUM(CZ2:CZ79)</f>
        <v>0</v>
      </c>
      <c r="DA81" s="56">
        <f>SUM(DA2:DA79)</f>
        <v>0</v>
      </c>
      <c r="DB81" s="56">
        <f>SUM(DB2:DB79)</f>
        <v>0</v>
      </c>
      <c r="DC81" s="56">
        <f>SUM(DC2:DC79)</f>
        <v>0</v>
      </c>
      <c r="DD81" s="56">
        <f>SUM(DD2:DD79)</f>
        <v>0</v>
      </c>
      <c r="DE81" s="56">
        <f>SUM(DE2:DE79)</f>
        <v>0</v>
      </c>
      <c r="DF81" s="56">
        <f>SUM(DF2:DF79)</f>
        <v>0</v>
      </c>
      <c r="DG81" s="56">
        <f>SUM(DG2:DG79)</f>
        <v>0</v>
      </c>
      <c r="DH81" s="56">
        <f>SUM(DH2:DH79)</f>
        <v>0</v>
      </c>
      <c r="DI81" s="56">
        <f>SUM(DI2:DI79)</f>
        <v>0</v>
      </c>
      <c r="DJ81" s="56">
        <f>SUM(DJ2:DJ79)</f>
        <v>0</v>
      </c>
      <c r="DK81" s="56">
        <f>SUM(DK2:DK79)</f>
        <v>0</v>
      </c>
      <c r="DL81" s="56">
        <f>SUM(DL2:DL79)</f>
        <v>0</v>
      </c>
      <c r="DM81" s="56">
        <f>SUM(DM2:DM79)</f>
        <v>0</v>
      </c>
      <c r="DN81" s="56">
        <f>SUM(DN2:DN79)</f>
        <v>0</v>
      </c>
      <c r="DO81" s="56">
        <f>SUM(DO2:DO79)</f>
        <v>0</v>
      </c>
      <c r="DP81" s="56">
        <f>SUM(DP2:DP79)</f>
        <v>0</v>
      </c>
      <c r="DQ81" s="56">
        <f>SUM(DQ2:DQ79)</f>
        <v>0</v>
      </c>
      <c r="DR81" s="56">
        <f>SUM(DR2:DR79)</f>
        <v>0</v>
      </c>
      <c r="DS81" s="56">
        <f>SUM(DS2:DS79)</f>
        <v>0</v>
      </c>
      <c r="DT81" s="89">
        <f>SUM(DT2:DT79)</f>
        <v>0</v>
      </c>
      <c r="DU81" s="86">
        <f>SUM(DU2:DU79)</f>
        <v>0</v>
      </c>
      <c r="DV81" s="86">
        <f>SUM(DV2:DV79)</f>
        <v>0</v>
      </c>
      <c r="DW81" s="86">
        <f>SUM(DW2:DW79)</f>
        <v>0</v>
      </c>
      <c r="DX81" s="86">
        <f>SUM(DX2:DX79)</f>
        <v>0</v>
      </c>
      <c r="DY81" s="86">
        <f>SUM(DY2:DY79)</f>
        <v>0</v>
      </c>
      <c r="DZ81" s="86">
        <f>SUM(DZ2:DZ79)</f>
        <v>0</v>
      </c>
      <c r="EA81" s="86">
        <f>SUM(EA2:EA79)</f>
        <v>0</v>
      </c>
      <c r="EB81" s="86">
        <f>SUM(EB2:EB79)</f>
        <v>0</v>
      </c>
      <c r="EC81" s="86">
        <f>SUM(EC2:EC79)</f>
        <v>0</v>
      </c>
      <c r="ED81" s="86">
        <f>SUM(ED2:ED79)</f>
        <v>0</v>
      </c>
      <c r="EE81" s="86">
        <f>SUM(EE2:EE79)</f>
        <v>0</v>
      </c>
      <c r="EF81" s="56">
        <f>SUM(EF2:EF79)</f>
        <v>0</v>
      </c>
      <c r="EH81" s="56"/>
    </row>
    <row r="82" spans="1:138" ht="15" customHeight="1" x14ac:dyDescent="0.35">
      <c r="G82" s="51" t="s">
        <v>28</v>
      </c>
      <c r="N82" s="56">
        <f>+N81</f>
        <v>0</v>
      </c>
      <c r="T82" s="56">
        <f>+T81+N82</f>
        <v>0</v>
      </c>
      <c r="Z82" s="56">
        <f>+Z81+T82</f>
        <v>0</v>
      </c>
      <c r="AF82" s="56">
        <f>+AF81+Z82</f>
        <v>0</v>
      </c>
      <c r="AL82" s="56">
        <f>+AL81+AF82</f>
        <v>0</v>
      </c>
      <c r="AR82" s="56">
        <f>+AR81+AL82</f>
        <v>0</v>
      </c>
      <c r="AX82" s="56">
        <f>+AX81+AR82</f>
        <v>0</v>
      </c>
      <c r="BD82" s="56">
        <f>+BD81+AX82</f>
        <v>0</v>
      </c>
      <c r="BJ82" s="56">
        <f>+BJ81+BD82</f>
        <v>0</v>
      </c>
      <c r="BP82" s="56">
        <f>+BP81+BJ82</f>
        <v>0</v>
      </c>
      <c r="BV82" s="56">
        <f>+BV81+BP82</f>
        <v>0</v>
      </c>
      <c r="CB82" s="56">
        <f>+CB81+BV82</f>
        <v>0</v>
      </c>
      <c r="CH82" s="56">
        <f>+CH81+CB82</f>
        <v>0</v>
      </c>
      <c r="CN82" s="56">
        <f>+CN81+CH82</f>
        <v>0</v>
      </c>
      <c r="CT82" s="56">
        <f>+CT81+CN82</f>
        <v>0</v>
      </c>
      <c r="CZ82" s="56">
        <f>+CZ81+CT82</f>
        <v>0</v>
      </c>
      <c r="DF82" s="56">
        <f>+DF81+CZ82</f>
        <v>0</v>
      </c>
      <c r="DL82" s="56">
        <f>+DL81+DF82</f>
        <v>0</v>
      </c>
      <c r="DR82" s="56">
        <f>+DR81+DL82</f>
        <v>0</v>
      </c>
      <c r="DS82" s="56"/>
      <c r="DT82" s="88"/>
      <c r="DU82" s="85"/>
      <c r="DV82" s="85"/>
      <c r="DW82" s="85"/>
      <c r="DX82" s="85"/>
      <c r="DY82" s="86">
        <f>+DY81+DR82</f>
        <v>0</v>
      </c>
      <c r="DZ82" s="85"/>
      <c r="EA82" s="85"/>
      <c r="EB82" s="85"/>
      <c r="EC82" s="85"/>
      <c r="ED82" s="85"/>
      <c r="EE82" s="86">
        <f>+EE81+DY82</f>
        <v>0</v>
      </c>
      <c r="EF82" s="56"/>
    </row>
    <row r="83" spans="1:138" ht="17.5" customHeight="1" x14ac:dyDescent="0.35">
      <c r="AR83" s="23"/>
      <c r="CG83" s="23"/>
      <c r="DT83" s="87" t="s">
        <v>204</v>
      </c>
    </row>
    <row r="84" spans="1:138" ht="15" customHeight="1" x14ac:dyDescent="0.35">
      <c r="A84" s="61" t="s">
        <v>154</v>
      </c>
      <c r="AP84" s="23"/>
    </row>
    <row r="85" spans="1:138" ht="15" customHeight="1" x14ac:dyDescent="0.35">
      <c r="A85" s="32" t="s">
        <v>51</v>
      </c>
      <c r="AS85" s="71"/>
    </row>
    <row r="86" spans="1:138" ht="15" customHeight="1" x14ac:dyDescent="0.35">
      <c r="A86" s="62" t="s">
        <v>203</v>
      </c>
    </row>
    <row r="87" spans="1:138" ht="15" customHeight="1" x14ac:dyDescent="0.35">
      <c r="A87" s="24" t="s">
        <v>48</v>
      </c>
      <c r="E87" s="22"/>
      <c r="G87"/>
      <c r="H87" s="25"/>
      <c r="N87" s="12"/>
      <c r="O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EG87" s="12"/>
    </row>
    <row r="88" spans="1:138" ht="15" customHeight="1" x14ac:dyDescent="0.35">
      <c r="A88" s="68" t="s">
        <v>53</v>
      </c>
      <c r="E88" s="22"/>
      <c r="G88" s="31"/>
      <c r="H88" s="25"/>
      <c r="N88" s="12"/>
      <c r="O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CE88" s="12"/>
    </row>
    <row r="89" spans="1:138" ht="15" customHeight="1" x14ac:dyDescent="0.35">
      <c r="A89" s="33" t="s">
        <v>42</v>
      </c>
    </row>
    <row r="90" spans="1:138" ht="15" customHeight="1" x14ac:dyDescent="0.35">
      <c r="A90" s="30" t="s">
        <v>52</v>
      </c>
    </row>
    <row r="91" spans="1:138" ht="15" customHeight="1" x14ac:dyDescent="0.35">
      <c r="A91" s="69" t="s">
        <v>166</v>
      </c>
    </row>
    <row r="92" spans="1:138" ht="15" customHeight="1" x14ac:dyDescent="0.35">
      <c r="A92" s="70" t="s">
        <v>167</v>
      </c>
    </row>
    <row r="93" spans="1:138" ht="15" customHeight="1" x14ac:dyDescent="0.35">
      <c r="A93" s="79" t="s">
        <v>169</v>
      </c>
    </row>
    <row r="94" spans="1:138" ht="15" customHeight="1" x14ac:dyDescent="0.35">
      <c r="A94" s="77"/>
    </row>
  </sheetData>
  <pageMargins left="0.45" right="0.45" top="1" bottom="0.5" header="0.75" footer="0.3"/>
  <pageSetup scale="70" fitToWidth="5" orientation="landscape" r:id="rId1"/>
  <headerFooter>
    <oddHeader>&amp;L&amp;"-,Bold"&amp;14True Armyworm Trapping Results 2024</oddHeader>
    <oddFooter>&amp;C&amp;A&amp;RPage &amp;P of &amp;N</oddFooter>
  </headerFooter>
  <colBreaks count="1" manualBreakCount="1">
    <brk id="8" max="1048575" man="1"/>
  </colBreaks>
  <ignoredErrors>
    <ignoredError sqref="N1 T1 Z1 AF1 AL1 AR1 AX1 BD1 BJ1 BP1 BV1 CB1 CH1 CN1 CT1 CZ1 DF1 DL1 DR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74"/>
  <sheetViews>
    <sheetView workbookViewId="0">
      <selection activeCell="E12" sqref="E12"/>
    </sheetView>
  </sheetViews>
  <sheetFormatPr defaultColWidth="15" defaultRowHeight="14.5" x14ac:dyDescent="0.35"/>
  <cols>
    <col min="1" max="1" width="14" style="14" bestFit="1" customWidth="1"/>
    <col min="2" max="2" width="15" style="14"/>
    <col min="3" max="4" width="15" style="14" customWidth="1"/>
    <col min="5" max="5" width="8.81640625" style="14" customWidth="1"/>
    <col min="6" max="6" width="10.453125" style="14" customWidth="1"/>
    <col min="7" max="7" width="25" style="14" customWidth="1"/>
    <col min="8" max="8" width="3.81640625" style="14" bestFit="1" customWidth="1"/>
    <col min="9" max="11" width="4.81640625" style="14" bestFit="1" customWidth="1"/>
    <col min="12" max="12" width="4.6328125" style="14" bestFit="1" customWidth="1"/>
    <col min="13" max="13" width="4" style="14" bestFit="1" customWidth="1"/>
    <col min="14" max="16" width="4.81640625" style="14" customWidth="1"/>
    <col min="17" max="17" width="3.81640625" style="14" bestFit="1" customWidth="1"/>
    <col min="18" max="20" width="4.81640625" style="14" customWidth="1"/>
    <col min="21" max="21" width="4" style="14" bestFit="1" customWidth="1"/>
    <col min="22" max="22" width="4.81640625" style="14" customWidth="1"/>
    <col min="23" max="25" width="4.81640625" style="14" bestFit="1" customWidth="1"/>
    <col min="26" max="26" width="4" style="14" hidden="1" customWidth="1"/>
    <col min="27" max="29" width="4.81640625" style="14" hidden="1" customWidth="1"/>
    <col min="30" max="30" width="3.81640625" style="14" hidden="1" customWidth="1"/>
    <col min="31" max="32" width="4.81640625" style="14" hidden="1" customWidth="1"/>
    <col min="33" max="33" width="6" style="14" bestFit="1" customWidth="1"/>
    <col min="34" max="34" width="15" style="14" customWidth="1"/>
    <col min="35" max="16384" width="15" style="14"/>
  </cols>
  <sheetData>
    <row r="1" spans="1:35" s="13" customFormat="1" ht="15" thickBot="1" x14ac:dyDescent="0.4">
      <c r="A1" s="34" t="s">
        <v>0</v>
      </c>
      <c r="B1" s="34" t="s">
        <v>12</v>
      </c>
      <c r="C1" s="34" t="s">
        <v>18</v>
      </c>
      <c r="D1" s="34" t="s">
        <v>21</v>
      </c>
      <c r="E1" s="35" t="s">
        <v>2</v>
      </c>
      <c r="F1" s="35" t="s">
        <v>3</v>
      </c>
      <c r="G1" s="34" t="s">
        <v>4</v>
      </c>
      <c r="H1" s="36">
        <v>46113</v>
      </c>
      <c r="I1" s="36">
        <f>+H1+7</f>
        <v>46120</v>
      </c>
      <c r="J1" s="36">
        <f t="shared" ref="J1:AF1" si="0">+I1+7</f>
        <v>46127</v>
      </c>
      <c r="K1" s="36">
        <f t="shared" si="0"/>
        <v>46134</v>
      </c>
      <c r="L1" s="36">
        <f t="shared" si="0"/>
        <v>46141</v>
      </c>
      <c r="M1" s="36">
        <f t="shared" si="0"/>
        <v>46148</v>
      </c>
      <c r="N1" s="36">
        <f t="shared" si="0"/>
        <v>46155</v>
      </c>
      <c r="O1" s="36">
        <f t="shared" si="0"/>
        <v>46162</v>
      </c>
      <c r="P1" s="36">
        <f t="shared" si="0"/>
        <v>46169</v>
      </c>
      <c r="Q1" s="36">
        <f t="shared" si="0"/>
        <v>46176</v>
      </c>
      <c r="R1" s="36">
        <f t="shared" si="0"/>
        <v>46183</v>
      </c>
      <c r="S1" s="36">
        <f t="shared" si="0"/>
        <v>46190</v>
      </c>
      <c r="T1" s="36">
        <f t="shared" si="0"/>
        <v>46197</v>
      </c>
      <c r="U1" s="36">
        <f t="shared" si="0"/>
        <v>46204</v>
      </c>
      <c r="V1" s="36">
        <f t="shared" si="0"/>
        <v>46211</v>
      </c>
      <c r="W1" s="36">
        <f t="shared" si="0"/>
        <v>46218</v>
      </c>
      <c r="X1" s="36">
        <f t="shared" si="0"/>
        <v>46225</v>
      </c>
      <c r="Y1" s="36">
        <f t="shared" si="0"/>
        <v>46232</v>
      </c>
      <c r="Z1" s="36">
        <f t="shared" si="0"/>
        <v>46239</v>
      </c>
      <c r="AA1" s="36">
        <f t="shared" si="0"/>
        <v>46246</v>
      </c>
      <c r="AB1" s="36">
        <f t="shared" si="0"/>
        <v>46253</v>
      </c>
      <c r="AC1" s="36">
        <f t="shared" si="0"/>
        <v>46260</v>
      </c>
      <c r="AD1" s="36">
        <f t="shared" si="0"/>
        <v>46267</v>
      </c>
      <c r="AE1" s="36">
        <f t="shared" si="0"/>
        <v>46274</v>
      </c>
      <c r="AF1" s="36">
        <f t="shared" si="0"/>
        <v>46281</v>
      </c>
      <c r="AG1" s="36" t="s">
        <v>140</v>
      </c>
      <c r="AH1" s="13" t="s">
        <v>158</v>
      </c>
      <c r="AI1" s="13" t="s">
        <v>159</v>
      </c>
    </row>
    <row r="2" spans="1:35" ht="15" customHeight="1" x14ac:dyDescent="0.35">
      <c r="A2" s="40"/>
      <c r="B2" s="40"/>
      <c r="C2" s="40"/>
      <c r="D2" s="41"/>
      <c r="E2" s="80"/>
      <c r="F2" s="80"/>
      <c r="G2" s="57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14">
        <f t="shared" ref="AG2:AG33" si="1">SUM(H2:AF2)</f>
        <v>0</v>
      </c>
      <c r="AH2" s="65"/>
      <c r="AI2" s="65"/>
    </row>
    <row r="3" spans="1:35" ht="15" customHeight="1" x14ac:dyDescent="0.35">
      <c r="A3" s="40"/>
      <c r="B3" s="40"/>
      <c r="C3" s="41"/>
      <c r="D3" s="41"/>
      <c r="E3" s="80"/>
      <c r="F3" s="80"/>
      <c r="G3" s="57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14">
        <f t="shared" si="1"/>
        <v>0</v>
      </c>
    </row>
    <row r="4" spans="1:35" ht="15" customHeight="1" x14ac:dyDescent="0.35">
      <c r="A4" s="40"/>
      <c r="B4" s="40"/>
      <c r="C4" s="41"/>
      <c r="D4" s="52"/>
      <c r="E4" s="80"/>
      <c r="F4" s="80"/>
      <c r="G4" s="4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14">
        <f t="shared" si="1"/>
        <v>0</v>
      </c>
      <c r="AH4" s="65"/>
      <c r="AI4" s="65"/>
    </row>
    <row r="5" spans="1:35" s="13" customFormat="1" ht="15" customHeight="1" x14ac:dyDescent="0.35">
      <c r="A5" s="40"/>
      <c r="B5" s="40"/>
      <c r="C5" s="41"/>
      <c r="D5" s="41"/>
      <c r="E5" s="80"/>
      <c r="F5" s="80"/>
      <c r="G5" s="57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14">
        <f t="shared" si="1"/>
        <v>0</v>
      </c>
      <c r="AH5" s="14"/>
      <c r="AI5" s="14"/>
    </row>
    <row r="6" spans="1:35" x14ac:dyDescent="0.35">
      <c r="A6" s="40"/>
      <c r="B6" s="40"/>
      <c r="C6" s="41"/>
      <c r="D6" s="41"/>
      <c r="E6" s="80"/>
      <c r="F6" s="80"/>
      <c r="G6" s="57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14">
        <f t="shared" si="1"/>
        <v>0</v>
      </c>
      <c r="AH6" s="65"/>
      <c r="AI6" s="65"/>
    </row>
    <row r="7" spans="1:35" x14ac:dyDescent="0.35">
      <c r="A7" s="50"/>
      <c r="B7" s="50"/>
      <c r="C7" s="51"/>
      <c r="D7" s="41"/>
      <c r="E7" s="80"/>
      <c r="F7" s="80"/>
      <c r="G7" s="5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14">
        <f t="shared" si="1"/>
        <v>0</v>
      </c>
      <c r="AH7" s="65"/>
      <c r="AI7" s="65"/>
    </row>
    <row r="8" spans="1:35" x14ac:dyDescent="0.35">
      <c r="A8" s="40"/>
      <c r="B8" s="40"/>
      <c r="C8" s="41"/>
      <c r="D8" s="41"/>
      <c r="E8" s="80"/>
      <c r="F8" s="80"/>
      <c r="G8" s="57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14">
        <f t="shared" si="1"/>
        <v>0</v>
      </c>
    </row>
    <row r="9" spans="1:35" x14ac:dyDescent="0.35">
      <c r="A9" s="40"/>
      <c r="B9" s="40"/>
      <c r="C9" s="41"/>
      <c r="D9" s="41"/>
      <c r="E9" s="80"/>
      <c r="F9" s="80"/>
      <c r="G9" s="57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14">
        <f t="shared" si="1"/>
        <v>0</v>
      </c>
      <c r="AH9" s="65"/>
      <c r="AI9" s="65"/>
    </row>
    <row r="10" spans="1:35" x14ac:dyDescent="0.35">
      <c r="A10" s="40"/>
      <c r="B10" s="40"/>
      <c r="C10" s="41"/>
      <c r="D10" s="41"/>
      <c r="E10" s="80"/>
      <c r="F10" s="80"/>
      <c r="G10" s="57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14">
        <f t="shared" si="1"/>
        <v>0</v>
      </c>
    </row>
    <row r="11" spans="1:35" x14ac:dyDescent="0.35">
      <c r="A11" s="40"/>
      <c r="B11" s="40"/>
      <c r="C11" s="41"/>
      <c r="D11" s="41"/>
      <c r="E11" s="80"/>
      <c r="F11" s="80"/>
      <c r="G11" s="57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14">
        <f t="shared" si="1"/>
        <v>0</v>
      </c>
      <c r="AH11" s="65"/>
      <c r="AI11" s="65"/>
    </row>
    <row r="12" spans="1:35" x14ac:dyDescent="0.35">
      <c r="A12" s="40"/>
      <c r="B12" s="40"/>
      <c r="C12" s="41"/>
      <c r="D12" s="41"/>
      <c r="E12" s="80"/>
      <c r="F12" s="80"/>
      <c r="G12" s="57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14">
        <f t="shared" si="1"/>
        <v>0</v>
      </c>
      <c r="AH12" s="65"/>
      <c r="AI12" s="65"/>
    </row>
    <row r="13" spans="1:35" x14ac:dyDescent="0.35">
      <c r="A13" s="40"/>
      <c r="B13" s="40"/>
      <c r="C13" s="41"/>
      <c r="D13" s="41"/>
      <c r="E13" s="80"/>
      <c r="F13" s="80"/>
      <c r="G13" s="57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14">
        <f t="shared" si="1"/>
        <v>0</v>
      </c>
    </row>
    <row r="14" spans="1:35" x14ac:dyDescent="0.35">
      <c r="A14" s="40"/>
      <c r="B14" s="40"/>
      <c r="C14" s="41"/>
      <c r="D14" s="41"/>
      <c r="E14" s="80"/>
      <c r="F14" s="80"/>
      <c r="G14" s="57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14">
        <f t="shared" si="1"/>
        <v>0</v>
      </c>
      <c r="AH14" s="65"/>
      <c r="AI14" s="65"/>
    </row>
    <row r="15" spans="1:35" x14ac:dyDescent="0.35">
      <c r="A15" s="40"/>
      <c r="B15" s="40"/>
      <c r="C15" s="41"/>
      <c r="D15" s="41"/>
      <c r="E15" s="80"/>
      <c r="F15" s="80"/>
      <c r="G15" s="57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14">
        <f t="shared" si="1"/>
        <v>0</v>
      </c>
    </row>
    <row r="16" spans="1:35" x14ac:dyDescent="0.35">
      <c r="A16" s="40"/>
      <c r="B16" s="40"/>
      <c r="C16" s="41"/>
      <c r="D16" s="41"/>
      <c r="E16" s="80"/>
      <c r="F16" s="80"/>
      <c r="G16" s="57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14">
        <f t="shared" si="1"/>
        <v>0</v>
      </c>
      <c r="AH16" s="65"/>
      <c r="AI16" s="65"/>
    </row>
    <row r="17" spans="1:35" x14ac:dyDescent="0.35">
      <c r="A17" s="40"/>
      <c r="B17" s="40"/>
      <c r="C17" s="41"/>
      <c r="D17" s="41"/>
      <c r="E17" s="80"/>
      <c r="F17" s="80"/>
      <c r="G17" s="57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14">
        <f t="shared" si="1"/>
        <v>0</v>
      </c>
      <c r="AH17" s="65"/>
      <c r="AI17" s="65"/>
    </row>
    <row r="18" spans="1:35" x14ac:dyDescent="0.35">
      <c r="A18" s="40"/>
      <c r="B18" s="40"/>
      <c r="C18" s="41"/>
      <c r="D18" s="41"/>
      <c r="E18" s="80"/>
      <c r="F18" s="80"/>
      <c r="G18" s="57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14">
        <f t="shared" si="1"/>
        <v>0</v>
      </c>
    </row>
    <row r="19" spans="1:35" x14ac:dyDescent="0.35">
      <c r="A19" s="40"/>
      <c r="B19" s="40"/>
      <c r="C19" s="41"/>
      <c r="D19" s="41"/>
      <c r="E19" s="80"/>
      <c r="F19" s="80"/>
      <c r="G19" s="57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14">
        <f t="shared" si="1"/>
        <v>0</v>
      </c>
      <c r="AH19" s="65"/>
      <c r="AI19" s="65"/>
    </row>
    <row r="20" spans="1:35" x14ac:dyDescent="0.35">
      <c r="A20" s="40"/>
      <c r="B20" s="40"/>
      <c r="C20" s="41"/>
      <c r="D20" s="41"/>
      <c r="E20" s="80"/>
      <c r="F20" s="80"/>
      <c r="G20" s="57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14">
        <f t="shared" si="1"/>
        <v>0</v>
      </c>
    </row>
    <row r="21" spans="1:35" x14ac:dyDescent="0.35">
      <c r="A21" s="40"/>
      <c r="B21" s="40"/>
      <c r="C21" s="41"/>
      <c r="D21" s="41"/>
      <c r="E21" s="80"/>
      <c r="F21" s="80"/>
      <c r="G21" s="57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14">
        <f t="shared" si="1"/>
        <v>0</v>
      </c>
      <c r="AH21" s="65"/>
      <c r="AI21" s="65"/>
    </row>
    <row r="22" spans="1:35" x14ac:dyDescent="0.35">
      <c r="A22" s="40"/>
      <c r="B22" s="40"/>
      <c r="C22" s="41"/>
      <c r="D22" s="41"/>
      <c r="E22" s="80"/>
      <c r="F22" s="80"/>
      <c r="G22" s="57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14">
        <f t="shared" si="1"/>
        <v>0</v>
      </c>
      <c r="AH22" s="65"/>
      <c r="AI22" s="65"/>
    </row>
    <row r="23" spans="1:35" x14ac:dyDescent="0.35">
      <c r="A23" s="40"/>
      <c r="B23" s="40"/>
      <c r="C23" s="41"/>
      <c r="D23" s="41"/>
      <c r="E23" s="80"/>
      <c r="F23" s="80"/>
      <c r="G23" s="57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14">
        <f t="shared" si="1"/>
        <v>0</v>
      </c>
    </row>
    <row r="24" spans="1:35" x14ac:dyDescent="0.35">
      <c r="A24" s="40"/>
      <c r="B24" s="40"/>
      <c r="C24" s="41"/>
      <c r="D24" s="41"/>
      <c r="E24" s="80"/>
      <c r="F24" s="80"/>
      <c r="G24" s="57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14">
        <f t="shared" si="1"/>
        <v>0</v>
      </c>
      <c r="AH24" s="65"/>
      <c r="AI24" s="65"/>
    </row>
    <row r="25" spans="1:35" x14ac:dyDescent="0.35">
      <c r="A25" s="40"/>
      <c r="B25" s="40"/>
      <c r="C25" s="41"/>
      <c r="D25" s="41"/>
      <c r="E25" s="80"/>
      <c r="F25" s="80"/>
      <c r="G25" s="57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14">
        <f t="shared" si="1"/>
        <v>0</v>
      </c>
    </row>
    <row r="26" spans="1:35" x14ac:dyDescent="0.35">
      <c r="A26" s="40"/>
      <c r="B26" s="40"/>
      <c r="C26" s="41"/>
      <c r="D26" s="41"/>
      <c r="E26" s="80"/>
      <c r="F26" s="80"/>
      <c r="G26" s="57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14">
        <f t="shared" si="1"/>
        <v>0</v>
      </c>
      <c r="AH26" s="65"/>
      <c r="AI26" s="65"/>
    </row>
    <row r="27" spans="1:35" x14ac:dyDescent="0.35">
      <c r="A27" s="40"/>
      <c r="B27" s="40"/>
      <c r="C27" s="41"/>
      <c r="D27" s="41"/>
      <c r="E27" s="80"/>
      <c r="F27" s="80"/>
      <c r="G27" s="57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14">
        <f t="shared" si="1"/>
        <v>0</v>
      </c>
      <c r="AH27" s="65"/>
      <c r="AI27" s="65"/>
    </row>
    <row r="28" spans="1:35" x14ac:dyDescent="0.35">
      <c r="A28" s="40"/>
      <c r="B28" s="40"/>
      <c r="C28" s="41"/>
      <c r="D28" s="41"/>
      <c r="E28" s="80"/>
      <c r="F28" s="80"/>
      <c r="G28" s="57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14">
        <f t="shared" si="1"/>
        <v>0</v>
      </c>
    </row>
    <row r="29" spans="1:35" x14ac:dyDescent="0.35">
      <c r="A29" s="40"/>
      <c r="B29" s="40"/>
      <c r="C29" s="41"/>
      <c r="D29" s="41"/>
      <c r="E29" s="80"/>
      <c r="F29" s="80"/>
      <c r="G29" s="57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14">
        <f t="shared" si="1"/>
        <v>0</v>
      </c>
      <c r="AH29" s="65"/>
      <c r="AI29" s="65"/>
    </row>
    <row r="30" spans="1:35" x14ac:dyDescent="0.35">
      <c r="A30" s="40"/>
      <c r="B30" s="40"/>
      <c r="C30" s="41"/>
      <c r="D30" s="41"/>
      <c r="E30" s="80"/>
      <c r="F30" s="80"/>
      <c r="G30" s="57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14">
        <f t="shared" si="1"/>
        <v>0</v>
      </c>
    </row>
    <row r="31" spans="1:35" x14ac:dyDescent="0.35">
      <c r="A31" s="40"/>
      <c r="B31" s="40"/>
      <c r="C31" s="41"/>
      <c r="D31" s="41"/>
      <c r="E31" s="80"/>
      <c r="F31" s="80"/>
      <c r="G31" s="57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14">
        <f t="shared" si="1"/>
        <v>0</v>
      </c>
      <c r="AH31" s="65"/>
      <c r="AI31" s="65"/>
    </row>
    <row r="32" spans="1:35" x14ac:dyDescent="0.35">
      <c r="A32" s="40"/>
      <c r="B32" s="40"/>
      <c r="C32" s="41"/>
      <c r="D32" s="41"/>
      <c r="E32" s="80"/>
      <c r="F32" s="80"/>
      <c r="G32" s="57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14">
        <f t="shared" si="1"/>
        <v>0</v>
      </c>
      <c r="AH32" s="65"/>
      <c r="AI32" s="65"/>
    </row>
    <row r="33" spans="1:35" x14ac:dyDescent="0.35">
      <c r="A33" s="40"/>
      <c r="B33" s="40"/>
      <c r="C33" s="41"/>
      <c r="D33" s="41"/>
      <c r="E33" s="80"/>
      <c r="F33" s="80"/>
      <c r="G33" s="57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14">
        <f t="shared" si="1"/>
        <v>0</v>
      </c>
    </row>
    <row r="34" spans="1:35" x14ac:dyDescent="0.35">
      <c r="A34" s="40"/>
      <c r="B34" s="40"/>
      <c r="C34" s="41"/>
      <c r="D34" s="41"/>
      <c r="E34" s="80"/>
      <c r="F34" s="80"/>
      <c r="G34" s="57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14">
        <f t="shared" ref="AG34:AG73" si="2">SUM(H34:AF34)</f>
        <v>0</v>
      </c>
      <c r="AH34" s="65"/>
      <c r="AI34" s="65"/>
    </row>
    <row r="35" spans="1:35" x14ac:dyDescent="0.35">
      <c r="A35" s="40"/>
      <c r="B35" s="40"/>
      <c r="C35" s="41"/>
      <c r="D35" s="41"/>
      <c r="E35" s="80"/>
      <c r="F35" s="80"/>
      <c r="G35" s="57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14">
        <f t="shared" si="2"/>
        <v>0</v>
      </c>
    </row>
    <row r="36" spans="1:35" x14ac:dyDescent="0.35">
      <c r="A36" s="40"/>
      <c r="B36" s="40"/>
      <c r="C36" s="41"/>
      <c r="D36" s="41"/>
      <c r="E36" s="80"/>
      <c r="F36" s="80"/>
      <c r="G36" s="57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14">
        <f t="shared" si="2"/>
        <v>0</v>
      </c>
      <c r="AH36" s="65"/>
      <c r="AI36" s="65"/>
    </row>
    <row r="37" spans="1:35" x14ac:dyDescent="0.35">
      <c r="A37" s="40"/>
      <c r="B37" s="40"/>
      <c r="C37" s="41"/>
      <c r="D37" s="41"/>
      <c r="E37" s="80"/>
      <c r="F37" s="80"/>
      <c r="G37" s="57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14">
        <f t="shared" si="2"/>
        <v>0</v>
      </c>
      <c r="AH37" s="65"/>
      <c r="AI37" s="65"/>
    </row>
    <row r="38" spans="1:35" x14ac:dyDescent="0.35">
      <c r="A38" s="40"/>
      <c r="B38" s="40"/>
      <c r="C38" s="41"/>
      <c r="D38" s="41"/>
      <c r="E38" s="80"/>
      <c r="F38" s="80"/>
      <c r="G38" s="57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14">
        <f t="shared" si="2"/>
        <v>0</v>
      </c>
    </row>
    <row r="39" spans="1:35" x14ac:dyDescent="0.35">
      <c r="A39" s="40"/>
      <c r="B39" s="40"/>
      <c r="C39" s="41"/>
      <c r="D39" s="41"/>
      <c r="E39" s="80"/>
      <c r="F39" s="80"/>
      <c r="G39" s="57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14">
        <f t="shared" si="2"/>
        <v>0</v>
      </c>
      <c r="AH39" s="65"/>
      <c r="AI39" s="65"/>
    </row>
    <row r="40" spans="1:35" x14ac:dyDescent="0.35">
      <c r="A40" s="40"/>
      <c r="B40" s="40"/>
      <c r="C40" s="41"/>
      <c r="D40" s="41"/>
      <c r="E40" s="80"/>
      <c r="F40" s="80"/>
      <c r="G40" s="57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14">
        <f t="shared" si="2"/>
        <v>0</v>
      </c>
    </row>
    <row r="41" spans="1:35" x14ac:dyDescent="0.35">
      <c r="A41" s="40"/>
      <c r="B41" s="40"/>
      <c r="C41" s="41"/>
      <c r="D41" s="41"/>
      <c r="E41" s="80"/>
      <c r="F41" s="80"/>
      <c r="G41" s="57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14">
        <f t="shared" si="2"/>
        <v>0</v>
      </c>
      <c r="AH41" s="65"/>
      <c r="AI41" s="65"/>
    </row>
    <row r="42" spans="1:35" x14ac:dyDescent="0.35">
      <c r="A42" s="40"/>
      <c r="B42" s="40"/>
      <c r="C42" s="41"/>
      <c r="D42" s="41"/>
      <c r="E42" s="80"/>
      <c r="F42" s="80"/>
      <c r="G42" s="57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14">
        <f t="shared" si="2"/>
        <v>0</v>
      </c>
      <c r="AH42" s="65"/>
      <c r="AI42" s="65"/>
    </row>
    <row r="43" spans="1:35" x14ac:dyDescent="0.35">
      <c r="A43" s="40"/>
      <c r="B43" s="40"/>
      <c r="C43" s="41"/>
      <c r="D43" s="41"/>
      <c r="E43" s="80"/>
      <c r="F43" s="80"/>
      <c r="G43" s="57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14">
        <f t="shared" si="2"/>
        <v>0</v>
      </c>
    </row>
    <row r="44" spans="1:35" x14ac:dyDescent="0.35">
      <c r="A44" s="40"/>
      <c r="B44" s="40"/>
      <c r="C44" s="41"/>
      <c r="D44" s="41"/>
      <c r="E44" s="80"/>
      <c r="F44" s="80"/>
      <c r="G44" s="57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14">
        <f t="shared" si="2"/>
        <v>0</v>
      </c>
      <c r="AH44" s="65"/>
      <c r="AI44" s="65"/>
    </row>
    <row r="45" spans="1:35" x14ac:dyDescent="0.35">
      <c r="A45" s="40"/>
      <c r="B45" s="40"/>
      <c r="C45" s="41"/>
      <c r="D45" s="41"/>
      <c r="E45" s="80"/>
      <c r="F45" s="80"/>
      <c r="G45" s="57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14">
        <f t="shared" si="2"/>
        <v>0</v>
      </c>
    </row>
    <row r="46" spans="1:35" x14ac:dyDescent="0.35">
      <c r="A46" s="40"/>
      <c r="B46" s="40"/>
      <c r="C46" s="41"/>
      <c r="D46" s="41"/>
      <c r="E46" s="80"/>
      <c r="F46" s="80"/>
      <c r="G46" s="57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14">
        <f t="shared" si="2"/>
        <v>0</v>
      </c>
      <c r="AH46" s="65"/>
      <c r="AI46" s="65"/>
    </row>
    <row r="47" spans="1:35" x14ac:dyDescent="0.35">
      <c r="A47" s="40"/>
      <c r="B47" s="40"/>
      <c r="C47" s="41"/>
      <c r="D47" s="41"/>
      <c r="E47" s="80"/>
      <c r="F47" s="80"/>
      <c r="G47" s="57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14">
        <f t="shared" ref="AG47:AG64" si="3">SUM(H47:AF47)</f>
        <v>0</v>
      </c>
      <c r="AH47" s="65"/>
      <c r="AI47" s="65"/>
    </row>
    <row r="48" spans="1:35" x14ac:dyDescent="0.35">
      <c r="A48" s="40"/>
      <c r="B48" s="40"/>
      <c r="C48" s="41"/>
      <c r="D48" s="41"/>
      <c r="E48" s="80"/>
      <c r="F48" s="80"/>
      <c r="G48" s="57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14">
        <f t="shared" si="3"/>
        <v>0</v>
      </c>
    </row>
    <row r="49" spans="1:35" x14ac:dyDescent="0.35">
      <c r="A49" s="40"/>
      <c r="B49" s="40"/>
      <c r="C49" s="41"/>
      <c r="D49" s="41"/>
      <c r="E49" s="80"/>
      <c r="F49" s="80"/>
      <c r="G49" s="57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14">
        <f t="shared" si="3"/>
        <v>0</v>
      </c>
      <c r="AH49" s="65"/>
      <c r="AI49" s="65"/>
    </row>
    <row r="50" spans="1:35" x14ac:dyDescent="0.35">
      <c r="A50" s="40"/>
      <c r="B50" s="40"/>
      <c r="C50" s="41"/>
      <c r="D50" s="41"/>
      <c r="E50" s="80"/>
      <c r="F50" s="80"/>
      <c r="G50" s="57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14">
        <f t="shared" si="3"/>
        <v>0</v>
      </c>
    </row>
    <row r="51" spans="1:35" x14ac:dyDescent="0.35">
      <c r="A51" s="40"/>
      <c r="B51" s="40"/>
      <c r="C51" s="41"/>
      <c r="D51" s="41"/>
      <c r="E51" s="80"/>
      <c r="F51" s="80"/>
      <c r="G51" s="57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14">
        <f t="shared" si="3"/>
        <v>0</v>
      </c>
      <c r="AH51" s="65"/>
      <c r="AI51" s="65"/>
    </row>
    <row r="52" spans="1:35" x14ac:dyDescent="0.35">
      <c r="A52" s="40"/>
      <c r="B52" s="40"/>
      <c r="C52" s="41"/>
      <c r="D52" s="41"/>
      <c r="E52" s="80"/>
      <c r="F52" s="80"/>
      <c r="G52" s="57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14">
        <f t="shared" si="3"/>
        <v>0</v>
      </c>
      <c r="AH52" s="65"/>
      <c r="AI52" s="65"/>
    </row>
    <row r="53" spans="1:35" x14ac:dyDescent="0.35">
      <c r="A53" s="40"/>
      <c r="B53" s="40"/>
      <c r="C53" s="41"/>
      <c r="D53" s="41"/>
      <c r="E53" s="80"/>
      <c r="F53" s="80"/>
      <c r="G53" s="57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14">
        <f t="shared" si="3"/>
        <v>0</v>
      </c>
    </row>
    <row r="54" spans="1:35" x14ac:dyDescent="0.35">
      <c r="A54" s="40"/>
      <c r="B54" s="40"/>
      <c r="C54" s="41"/>
      <c r="D54" s="41"/>
      <c r="E54" s="80"/>
      <c r="F54" s="80"/>
      <c r="G54" s="57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14">
        <f t="shared" si="3"/>
        <v>0</v>
      </c>
      <c r="AH54" s="65"/>
      <c r="AI54" s="65"/>
    </row>
    <row r="55" spans="1:35" x14ac:dyDescent="0.35">
      <c r="A55" s="40"/>
      <c r="B55" s="40"/>
      <c r="C55" s="41"/>
      <c r="D55" s="41"/>
      <c r="E55" s="80"/>
      <c r="F55" s="80"/>
      <c r="G55" s="57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14">
        <f t="shared" si="3"/>
        <v>0</v>
      </c>
    </row>
    <row r="56" spans="1:35" x14ac:dyDescent="0.35">
      <c r="A56" s="40"/>
      <c r="B56" s="40"/>
      <c r="C56" s="41"/>
      <c r="D56" s="41"/>
      <c r="E56" s="80"/>
      <c r="F56" s="80"/>
      <c r="G56" s="57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14">
        <f t="shared" si="3"/>
        <v>0</v>
      </c>
      <c r="AH56" s="65"/>
      <c r="AI56" s="65"/>
    </row>
    <row r="57" spans="1:35" x14ac:dyDescent="0.35">
      <c r="A57" s="40"/>
      <c r="B57" s="40"/>
      <c r="C57" s="41"/>
      <c r="D57" s="41"/>
      <c r="E57" s="80"/>
      <c r="F57" s="80"/>
      <c r="G57" s="57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14">
        <f t="shared" si="3"/>
        <v>0</v>
      </c>
      <c r="AH57" s="65"/>
      <c r="AI57" s="65"/>
    </row>
    <row r="58" spans="1:35" x14ac:dyDescent="0.35">
      <c r="A58" s="40"/>
      <c r="B58" s="40"/>
      <c r="C58" s="41"/>
      <c r="D58" s="41"/>
      <c r="E58" s="80"/>
      <c r="F58" s="80"/>
      <c r="G58" s="57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14">
        <f t="shared" si="3"/>
        <v>0</v>
      </c>
    </row>
    <row r="59" spans="1:35" x14ac:dyDescent="0.35">
      <c r="A59" s="40"/>
      <c r="B59" s="40"/>
      <c r="C59" s="41"/>
      <c r="D59" s="41"/>
      <c r="E59" s="80"/>
      <c r="F59" s="80"/>
      <c r="G59" s="57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14">
        <f t="shared" si="3"/>
        <v>0</v>
      </c>
      <c r="AH59" s="65"/>
      <c r="AI59" s="65"/>
    </row>
    <row r="60" spans="1:35" x14ac:dyDescent="0.35">
      <c r="A60" s="40"/>
      <c r="B60" s="40"/>
      <c r="C60" s="41"/>
      <c r="D60" s="41"/>
      <c r="E60" s="80"/>
      <c r="F60" s="80"/>
      <c r="G60" s="57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14">
        <f t="shared" si="3"/>
        <v>0</v>
      </c>
    </row>
    <row r="61" spans="1:35" x14ac:dyDescent="0.35">
      <c r="A61" s="40"/>
      <c r="B61" s="40"/>
      <c r="C61" s="41"/>
      <c r="D61" s="41"/>
      <c r="E61" s="80"/>
      <c r="F61" s="80"/>
      <c r="G61" s="57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14">
        <f t="shared" si="3"/>
        <v>0</v>
      </c>
      <c r="AH61" s="65"/>
      <c r="AI61" s="65"/>
    </row>
    <row r="62" spans="1:35" x14ac:dyDescent="0.35">
      <c r="A62" s="40"/>
      <c r="B62" s="40"/>
      <c r="C62" s="41"/>
      <c r="D62" s="41"/>
      <c r="E62" s="80"/>
      <c r="F62" s="80"/>
      <c r="G62" s="57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14">
        <f t="shared" si="3"/>
        <v>0</v>
      </c>
      <c r="AH62" s="65"/>
      <c r="AI62" s="65"/>
    </row>
    <row r="63" spans="1:35" x14ac:dyDescent="0.35">
      <c r="A63" s="40"/>
      <c r="B63" s="40"/>
      <c r="C63" s="41"/>
      <c r="D63" s="41"/>
      <c r="E63" s="80"/>
      <c r="F63" s="80"/>
      <c r="G63" s="57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14">
        <f t="shared" si="3"/>
        <v>0</v>
      </c>
    </row>
    <row r="64" spans="1:35" x14ac:dyDescent="0.35">
      <c r="A64" s="40"/>
      <c r="B64" s="40"/>
      <c r="C64" s="41"/>
      <c r="D64" s="41"/>
      <c r="E64" s="80"/>
      <c r="F64" s="80"/>
      <c r="G64" s="57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14">
        <f t="shared" si="3"/>
        <v>0</v>
      </c>
      <c r="AH64" s="65"/>
      <c r="AI64" s="65"/>
    </row>
    <row r="65" spans="1:35" x14ac:dyDescent="0.35">
      <c r="A65" s="40"/>
      <c r="B65" s="40"/>
      <c r="C65" s="41"/>
      <c r="D65" s="41"/>
      <c r="E65" s="80"/>
      <c r="F65" s="80"/>
      <c r="G65" s="57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14">
        <f t="shared" si="2"/>
        <v>0</v>
      </c>
    </row>
    <row r="66" spans="1:35" x14ac:dyDescent="0.35">
      <c r="A66" s="40"/>
      <c r="B66" s="40"/>
      <c r="C66" s="41"/>
      <c r="D66" s="41"/>
      <c r="E66" s="80"/>
      <c r="F66" s="80"/>
      <c r="G66" s="57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14">
        <f t="shared" si="2"/>
        <v>0</v>
      </c>
      <c r="AH66" s="65"/>
      <c r="AI66" s="65"/>
    </row>
    <row r="67" spans="1:35" x14ac:dyDescent="0.35">
      <c r="A67" s="40"/>
      <c r="B67" s="40"/>
      <c r="C67" s="41"/>
      <c r="D67" s="41"/>
      <c r="E67" s="80"/>
      <c r="F67" s="80"/>
      <c r="G67" s="57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14">
        <f t="shared" si="2"/>
        <v>0</v>
      </c>
      <c r="AH67" s="65"/>
      <c r="AI67" s="65"/>
    </row>
    <row r="68" spans="1:35" x14ac:dyDescent="0.35">
      <c r="A68" s="40"/>
      <c r="B68" s="40"/>
      <c r="C68" s="41"/>
      <c r="D68" s="41"/>
      <c r="E68" s="80"/>
      <c r="F68" s="80"/>
      <c r="G68" s="57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14">
        <f t="shared" si="2"/>
        <v>0</v>
      </c>
    </row>
    <row r="69" spans="1:35" x14ac:dyDescent="0.35">
      <c r="A69" s="40"/>
      <c r="B69" s="40"/>
      <c r="C69" s="41"/>
      <c r="D69" s="41"/>
      <c r="E69" s="80"/>
      <c r="F69" s="80"/>
      <c r="G69" s="57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14">
        <f t="shared" si="2"/>
        <v>0</v>
      </c>
      <c r="AH69" s="65"/>
      <c r="AI69" s="65"/>
    </row>
    <row r="70" spans="1:35" x14ac:dyDescent="0.35">
      <c r="A70" s="40"/>
      <c r="B70" s="40"/>
      <c r="C70" s="41"/>
      <c r="D70" s="41"/>
      <c r="E70" s="80"/>
      <c r="F70" s="80"/>
      <c r="G70" s="57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14">
        <f t="shared" si="2"/>
        <v>0</v>
      </c>
    </row>
    <row r="71" spans="1:35" x14ac:dyDescent="0.35">
      <c r="A71" s="40"/>
      <c r="B71" s="40"/>
      <c r="C71" s="41"/>
      <c r="D71" s="41"/>
      <c r="E71" s="80"/>
      <c r="F71" s="80"/>
      <c r="G71" s="57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14">
        <f t="shared" si="2"/>
        <v>0</v>
      </c>
      <c r="AH71" s="65"/>
      <c r="AI71" s="65"/>
    </row>
    <row r="72" spans="1:35" x14ac:dyDescent="0.35">
      <c r="A72" s="40"/>
      <c r="B72" s="40"/>
      <c r="C72" s="41"/>
      <c r="D72" s="41"/>
      <c r="E72" s="80"/>
      <c r="F72" s="80"/>
      <c r="G72" s="57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14">
        <f t="shared" si="2"/>
        <v>0</v>
      </c>
    </row>
    <row r="73" spans="1:35" x14ac:dyDescent="0.35">
      <c r="A73" s="40"/>
      <c r="B73" s="40"/>
      <c r="C73" s="41"/>
      <c r="D73" s="41"/>
      <c r="E73" s="80"/>
      <c r="F73" s="80"/>
      <c r="G73" s="57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14">
        <f t="shared" si="2"/>
        <v>0</v>
      </c>
      <c r="AH73" s="65"/>
      <c r="AI73" s="65"/>
    </row>
    <row r="74" spans="1:35" x14ac:dyDescent="0.35">
      <c r="AG74" s="14">
        <f>SUM(AG2:AG73)</f>
        <v>0</v>
      </c>
    </row>
  </sheetData>
  <sortState xmlns:xlrd2="http://schemas.microsoft.com/office/spreadsheetml/2017/richdata2" ref="A2:AJ74">
    <sortCondition ref="A2:A74"/>
    <sortCondition ref="B2:B74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72"/>
  <sheetViews>
    <sheetView workbookViewId="0">
      <selection activeCell="AI25" sqref="AI25"/>
    </sheetView>
  </sheetViews>
  <sheetFormatPr defaultColWidth="15" defaultRowHeight="14.5" x14ac:dyDescent="0.35"/>
  <cols>
    <col min="1" max="1" width="14" style="14" bestFit="1" customWidth="1"/>
    <col min="2" max="2" width="15" style="14"/>
    <col min="3" max="4" width="15" style="14" customWidth="1"/>
    <col min="5" max="5" width="8.81640625" style="14" customWidth="1"/>
    <col min="6" max="6" width="10.453125" style="14" customWidth="1"/>
    <col min="7" max="7" width="25" style="14" customWidth="1"/>
    <col min="8" max="8" width="3.81640625" style="14" bestFit="1" customWidth="1"/>
    <col min="9" max="11" width="4.81640625" style="14" bestFit="1" customWidth="1"/>
    <col min="12" max="13" width="4" style="14" bestFit="1" customWidth="1"/>
    <col min="14" max="16" width="4.81640625" style="14" bestFit="1" customWidth="1"/>
    <col min="17" max="17" width="3.81640625" style="14" bestFit="1" customWidth="1"/>
    <col min="18" max="19" width="4.81640625" style="14" bestFit="1" customWidth="1"/>
    <col min="20" max="20" width="4.81640625" style="14" customWidth="1"/>
    <col min="21" max="21" width="4" style="14" bestFit="1" customWidth="1"/>
    <col min="22" max="22" width="4.81640625" style="14" customWidth="1"/>
    <col min="23" max="25" width="4.81640625" style="14" bestFit="1" customWidth="1"/>
    <col min="26" max="26" width="4" style="14" hidden="1" customWidth="1"/>
    <col min="27" max="29" width="4.81640625" style="14" hidden="1" customWidth="1"/>
    <col min="30" max="30" width="3.81640625" style="14" hidden="1" customWidth="1"/>
    <col min="31" max="32" width="4.81640625" style="14" hidden="1" customWidth="1"/>
    <col min="33" max="33" width="6" style="14" bestFit="1" customWidth="1"/>
    <col min="34" max="16384" width="15" style="14"/>
  </cols>
  <sheetData>
    <row r="1" spans="1:33" s="13" customFormat="1" ht="15" thickBot="1" x14ac:dyDescent="0.4">
      <c r="A1" s="34" t="s">
        <v>0</v>
      </c>
      <c r="B1" s="34" t="s">
        <v>12</v>
      </c>
      <c r="C1" s="34" t="s">
        <v>18</v>
      </c>
      <c r="D1" s="34" t="s">
        <v>21</v>
      </c>
      <c r="E1" s="35" t="s">
        <v>2</v>
      </c>
      <c r="F1" s="35" t="s">
        <v>3</v>
      </c>
      <c r="G1" s="34" t="s">
        <v>4</v>
      </c>
      <c r="H1" s="36">
        <v>46113</v>
      </c>
      <c r="I1" s="36">
        <f>+H1+7</f>
        <v>46120</v>
      </c>
      <c r="J1" s="36">
        <f t="shared" ref="J1:AF1" si="0">+I1+7</f>
        <v>46127</v>
      </c>
      <c r="K1" s="36">
        <f t="shared" si="0"/>
        <v>46134</v>
      </c>
      <c r="L1" s="36">
        <f t="shared" si="0"/>
        <v>46141</v>
      </c>
      <c r="M1" s="36">
        <f t="shared" si="0"/>
        <v>46148</v>
      </c>
      <c r="N1" s="36">
        <f t="shared" si="0"/>
        <v>46155</v>
      </c>
      <c r="O1" s="36">
        <f t="shared" si="0"/>
        <v>46162</v>
      </c>
      <c r="P1" s="36">
        <f t="shared" si="0"/>
        <v>46169</v>
      </c>
      <c r="Q1" s="36">
        <f t="shared" si="0"/>
        <v>46176</v>
      </c>
      <c r="R1" s="36">
        <f t="shared" si="0"/>
        <v>46183</v>
      </c>
      <c r="S1" s="36">
        <f t="shared" si="0"/>
        <v>46190</v>
      </c>
      <c r="T1" s="36">
        <f t="shared" si="0"/>
        <v>46197</v>
      </c>
      <c r="U1" s="36">
        <f t="shared" si="0"/>
        <v>46204</v>
      </c>
      <c r="V1" s="36">
        <f t="shared" si="0"/>
        <v>46211</v>
      </c>
      <c r="W1" s="36">
        <f t="shared" si="0"/>
        <v>46218</v>
      </c>
      <c r="X1" s="36">
        <f t="shared" si="0"/>
        <v>46225</v>
      </c>
      <c r="Y1" s="36">
        <f t="shared" si="0"/>
        <v>46232</v>
      </c>
      <c r="Z1" s="36">
        <f t="shared" si="0"/>
        <v>46239</v>
      </c>
      <c r="AA1" s="36">
        <f t="shared" si="0"/>
        <v>46246</v>
      </c>
      <c r="AB1" s="36">
        <f t="shared" si="0"/>
        <v>46253</v>
      </c>
      <c r="AC1" s="36">
        <f t="shared" si="0"/>
        <v>46260</v>
      </c>
      <c r="AD1" s="36">
        <f t="shared" si="0"/>
        <v>46267</v>
      </c>
      <c r="AE1" s="36">
        <f t="shared" si="0"/>
        <v>46274</v>
      </c>
      <c r="AF1" s="36">
        <f t="shared" si="0"/>
        <v>46281</v>
      </c>
      <c r="AG1" s="36" t="s">
        <v>140</v>
      </c>
    </row>
    <row r="2" spans="1:33" ht="15" customHeight="1" x14ac:dyDescent="0.35">
      <c r="A2" s="40"/>
      <c r="B2" s="40"/>
      <c r="C2" s="41"/>
      <c r="D2" s="41"/>
      <c r="E2" s="42"/>
      <c r="F2" s="42"/>
      <c r="G2" s="40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14">
        <f t="shared" ref="AG2:AG33" si="1">SUM(H2:AF2)</f>
        <v>0</v>
      </c>
    </row>
    <row r="3" spans="1:33" ht="15" customHeight="1" x14ac:dyDescent="0.35">
      <c r="A3" s="40"/>
      <c r="B3" s="40"/>
      <c r="C3" s="41"/>
      <c r="D3" s="41"/>
      <c r="E3" s="42"/>
      <c r="F3" s="42"/>
      <c r="G3" s="57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14">
        <f t="shared" si="1"/>
        <v>0</v>
      </c>
    </row>
    <row r="4" spans="1:33" ht="15" customHeight="1" x14ac:dyDescent="0.35">
      <c r="A4" s="40"/>
      <c r="B4" s="40"/>
      <c r="C4" s="41"/>
      <c r="D4" s="41"/>
      <c r="E4" s="42"/>
      <c r="F4" s="42"/>
      <c r="G4" s="4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14">
        <f t="shared" si="1"/>
        <v>0</v>
      </c>
    </row>
    <row r="5" spans="1:33" s="13" customFormat="1" ht="15" customHeight="1" x14ac:dyDescent="0.35">
      <c r="A5" s="40"/>
      <c r="B5" s="40"/>
      <c r="C5" s="41"/>
      <c r="D5" s="41"/>
      <c r="E5" s="42"/>
      <c r="F5" s="42"/>
      <c r="G5" s="57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14">
        <f t="shared" si="1"/>
        <v>0</v>
      </c>
    </row>
    <row r="6" spans="1:33" x14ac:dyDescent="0.35">
      <c r="A6" s="40"/>
      <c r="B6" s="40"/>
      <c r="C6" s="41"/>
      <c r="D6" s="41"/>
      <c r="E6" s="42"/>
      <c r="F6" s="42"/>
      <c r="G6" s="4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14">
        <f t="shared" si="1"/>
        <v>0</v>
      </c>
    </row>
    <row r="7" spans="1:33" x14ac:dyDescent="0.35">
      <c r="A7" s="40"/>
      <c r="B7" s="40"/>
      <c r="C7" s="41"/>
      <c r="D7" s="41"/>
      <c r="E7" s="42"/>
      <c r="F7" s="42"/>
      <c r="G7" s="57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14">
        <f t="shared" si="1"/>
        <v>0</v>
      </c>
    </row>
    <row r="8" spans="1:33" x14ac:dyDescent="0.35">
      <c r="A8" s="40"/>
      <c r="B8" s="40"/>
      <c r="C8" s="41"/>
      <c r="D8" s="41"/>
      <c r="E8" s="42"/>
      <c r="F8" s="42"/>
      <c r="G8" s="4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14">
        <f t="shared" si="1"/>
        <v>0</v>
      </c>
    </row>
    <row r="9" spans="1:33" x14ac:dyDescent="0.35">
      <c r="A9" s="40"/>
      <c r="B9" s="40"/>
      <c r="C9" s="41"/>
      <c r="D9" s="41"/>
      <c r="E9" s="42"/>
      <c r="F9" s="42"/>
      <c r="G9" s="57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14">
        <f t="shared" si="1"/>
        <v>0</v>
      </c>
    </row>
    <row r="10" spans="1:33" x14ac:dyDescent="0.35">
      <c r="A10" s="40"/>
      <c r="B10" s="40"/>
      <c r="C10" s="41"/>
      <c r="D10" s="41"/>
      <c r="E10" s="42"/>
      <c r="F10" s="42"/>
      <c r="G10" s="4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14">
        <f t="shared" si="1"/>
        <v>0</v>
      </c>
    </row>
    <row r="11" spans="1:33" x14ac:dyDescent="0.35">
      <c r="A11" s="40"/>
      <c r="B11" s="40"/>
      <c r="C11" s="41"/>
      <c r="D11" s="41"/>
      <c r="E11" s="42"/>
      <c r="F11" s="42"/>
      <c r="G11" s="57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14">
        <f t="shared" si="1"/>
        <v>0</v>
      </c>
    </row>
    <row r="12" spans="1:33" x14ac:dyDescent="0.35">
      <c r="A12" s="40"/>
      <c r="B12" s="40"/>
      <c r="C12" s="41"/>
      <c r="D12" s="41"/>
      <c r="E12" s="42"/>
      <c r="F12" s="42"/>
      <c r="G12" s="4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14">
        <f t="shared" si="1"/>
        <v>0</v>
      </c>
    </row>
    <row r="13" spans="1:33" x14ac:dyDescent="0.35">
      <c r="A13" s="40"/>
      <c r="B13" s="40"/>
      <c r="C13" s="41"/>
      <c r="D13" s="41"/>
      <c r="E13" s="42"/>
      <c r="F13" s="42"/>
      <c r="G13" s="57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14">
        <f t="shared" si="1"/>
        <v>0</v>
      </c>
    </row>
    <row r="14" spans="1:33" x14ac:dyDescent="0.35">
      <c r="A14" s="40"/>
      <c r="B14" s="40"/>
      <c r="C14" s="41"/>
      <c r="D14" s="41"/>
      <c r="E14" s="42"/>
      <c r="F14" s="42"/>
      <c r="G14" s="4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14">
        <f t="shared" si="1"/>
        <v>0</v>
      </c>
    </row>
    <row r="15" spans="1:33" x14ac:dyDescent="0.35">
      <c r="A15" s="40"/>
      <c r="B15" s="40"/>
      <c r="C15" s="41"/>
      <c r="D15" s="41"/>
      <c r="E15" s="42"/>
      <c r="F15" s="42"/>
      <c r="G15" s="57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14">
        <f t="shared" si="1"/>
        <v>0</v>
      </c>
    </row>
    <row r="16" spans="1:33" x14ac:dyDescent="0.35">
      <c r="A16" s="40"/>
      <c r="B16" s="40"/>
      <c r="C16" s="41"/>
      <c r="D16" s="41"/>
      <c r="E16" s="42"/>
      <c r="F16" s="42"/>
      <c r="G16" s="4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14">
        <f t="shared" si="1"/>
        <v>0</v>
      </c>
    </row>
    <row r="17" spans="1:33" x14ac:dyDescent="0.35">
      <c r="A17" s="40"/>
      <c r="B17" s="40"/>
      <c r="C17" s="41"/>
      <c r="D17" s="41"/>
      <c r="E17" s="42"/>
      <c r="F17" s="42"/>
      <c r="G17" s="57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14">
        <f t="shared" si="1"/>
        <v>0</v>
      </c>
    </row>
    <row r="18" spans="1:33" x14ac:dyDescent="0.35">
      <c r="A18" s="40"/>
      <c r="B18" s="40"/>
      <c r="C18" s="41"/>
      <c r="D18" s="41"/>
      <c r="E18" s="42"/>
      <c r="F18" s="42"/>
      <c r="G18" s="4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14">
        <f t="shared" si="1"/>
        <v>0</v>
      </c>
    </row>
    <row r="19" spans="1:33" x14ac:dyDescent="0.35">
      <c r="A19" s="40"/>
      <c r="B19" s="40"/>
      <c r="C19" s="41"/>
      <c r="D19" s="41"/>
      <c r="E19" s="42"/>
      <c r="F19" s="42"/>
      <c r="G19" s="57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14">
        <f t="shared" si="1"/>
        <v>0</v>
      </c>
    </row>
    <row r="20" spans="1:33" x14ac:dyDescent="0.35">
      <c r="A20" s="40"/>
      <c r="B20" s="40"/>
      <c r="C20" s="41"/>
      <c r="D20" s="41"/>
      <c r="E20" s="42"/>
      <c r="F20" s="42"/>
      <c r="G20" s="4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14">
        <f t="shared" si="1"/>
        <v>0</v>
      </c>
    </row>
    <row r="21" spans="1:33" x14ac:dyDescent="0.35">
      <c r="A21" s="40"/>
      <c r="B21" s="40"/>
      <c r="C21" s="41"/>
      <c r="D21" s="41"/>
      <c r="E21" s="42"/>
      <c r="F21" s="42"/>
      <c r="G21" s="57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14">
        <f t="shared" si="1"/>
        <v>0</v>
      </c>
    </row>
    <row r="22" spans="1:33" x14ac:dyDescent="0.35">
      <c r="A22" s="40"/>
      <c r="B22" s="40"/>
      <c r="C22" s="41"/>
      <c r="D22" s="41"/>
      <c r="E22" s="42"/>
      <c r="F22" s="42"/>
      <c r="G22" s="4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14">
        <f t="shared" si="1"/>
        <v>0</v>
      </c>
    </row>
    <row r="23" spans="1:33" x14ac:dyDescent="0.35">
      <c r="A23" s="40"/>
      <c r="B23" s="40"/>
      <c r="C23" s="41"/>
      <c r="D23" s="41"/>
      <c r="E23" s="42"/>
      <c r="F23" s="42"/>
      <c r="G23" s="57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14">
        <f t="shared" si="1"/>
        <v>0</v>
      </c>
    </row>
    <row r="24" spans="1:33" x14ac:dyDescent="0.35">
      <c r="A24" s="40"/>
      <c r="B24" s="40"/>
      <c r="C24" s="41"/>
      <c r="D24" s="41"/>
      <c r="E24" s="42"/>
      <c r="F24" s="42"/>
      <c r="G24" s="4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14">
        <f t="shared" si="1"/>
        <v>0</v>
      </c>
    </row>
    <row r="25" spans="1:33" x14ac:dyDescent="0.35">
      <c r="A25" s="40"/>
      <c r="B25" s="40"/>
      <c r="C25" s="41"/>
      <c r="D25" s="41"/>
      <c r="E25" s="42"/>
      <c r="F25" s="42"/>
      <c r="G25" s="57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14">
        <f t="shared" si="1"/>
        <v>0</v>
      </c>
    </row>
    <row r="26" spans="1:33" x14ac:dyDescent="0.35">
      <c r="A26" s="40"/>
      <c r="B26" s="40"/>
      <c r="C26" s="41"/>
      <c r="D26" s="41"/>
      <c r="E26" s="42"/>
      <c r="F26" s="42"/>
      <c r="G26" s="4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14">
        <f t="shared" si="1"/>
        <v>0</v>
      </c>
    </row>
    <row r="27" spans="1:33" x14ac:dyDescent="0.35">
      <c r="A27" s="40"/>
      <c r="B27" s="40"/>
      <c r="C27" s="41"/>
      <c r="D27" s="41"/>
      <c r="E27" s="42"/>
      <c r="F27" s="42"/>
      <c r="G27" s="57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14">
        <f t="shared" si="1"/>
        <v>0</v>
      </c>
    </row>
    <row r="28" spans="1:33" x14ac:dyDescent="0.35">
      <c r="A28" s="40"/>
      <c r="B28" s="40"/>
      <c r="C28" s="41"/>
      <c r="D28" s="41"/>
      <c r="E28" s="42"/>
      <c r="F28" s="42"/>
      <c r="G28" s="4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14">
        <f t="shared" si="1"/>
        <v>0</v>
      </c>
    </row>
    <row r="29" spans="1:33" x14ac:dyDescent="0.35">
      <c r="A29" s="40"/>
      <c r="B29" s="40"/>
      <c r="C29" s="41"/>
      <c r="D29" s="41"/>
      <c r="E29" s="42"/>
      <c r="F29" s="42"/>
      <c r="G29" s="57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14">
        <f t="shared" si="1"/>
        <v>0</v>
      </c>
    </row>
    <row r="30" spans="1:33" x14ac:dyDescent="0.35">
      <c r="A30" s="40"/>
      <c r="B30" s="40"/>
      <c r="C30" s="41"/>
      <c r="D30" s="41"/>
      <c r="E30" s="42"/>
      <c r="F30" s="42"/>
      <c r="G30" s="4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14">
        <f t="shared" si="1"/>
        <v>0</v>
      </c>
    </row>
    <row r="31" spans="1:33" x14ac:dyDescent="0.35">
      <c r="A31" s="40"/>
      <c r="B31" s="40"/>
      <c r="C31" s="41"/>
      <c r="D31" s="41"/>
      <c r="E31" s="42"/>
      <c r="F31" s="42"/>
      <c r="G31" s="57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14">
        <f t="shared" si="1"/>
        <v>0</v>
      </c>
    </row>
    <row r="32" spans="1:33" x14ac:dyDescent="0.35">
      <c r="A32" s="40"/>
      <c r="B32" s="40"/>
      <c r="C32" s="41"/>
      <c r="D32" s="41"/>
      <c r="E32" s="42"/>
      <c r="F32" s="42"/>
      <c r="G32" s="4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14">
        <f t="shared" si="1"/>
        <v>0</v>
      </c>
    </row>
    <row r="33" spans="1:33" x14ac:dyDescent="0.35">
      <c r="A33" s="40"/>
      <c r="B33" s="40"/>
      <c r="C33" s="41"/>
      <c r="D33" s="41"/>
      <c r="E33" s="42"/>
      <c r="F33" s="42"/>
      <c r="G33" s="57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14">
        <f t="shared" si="1"/>
        <v>0</v>
      </c>
    </row>
    <row r="34" spans="1:33" x14ac:dyDescent="0.35">
      <c r="A34" s="40"/>
      <c r="B34" s="40"/>
      <c r="C34" s="41"/>
      <c r="D34" s="41"/>
      <c r="E34" s="42"/>
      <c r="F34" s="42"/>
      <c r="G34" s="4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14">
        <f t="shared" ref="AG34:AG71" si="2">SUM(H34:AF34)</f>
        <v>0</v>
      </c>
    </row>
    <row r="35" spans="1:33" x14ac:dyDescent="0.35">
      <c r="A35" s="40"/>
      <c r="B35" s="40"/>
      <c r="C35" s="41"/>
      <c r="D35" s="41"/>
      <c r="E35" s="42"/>
      <c r="F35" s="42"/>
      <c r="G35" s="57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14">
        <f t="shared" si="2"/>
        <v>0</v>
      </c>
    </row>
    <row r="36" spans="1:33" x14ac:dyDescent="0.35">
      <c r="A36" s="40"/>
      <c r="B36" s="40"/>
      <c r="C36" s="41"/>
      <c r="D36" s="41"/>
      <c r="E36" s="42"/>
      <c r="F36" s="42"/>
      <c r="G36" s="4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14">
        <f t="shared" si="2"/>
        <v>0</v>
      </c>
    </row>
    <row r="37" spans="1:33" x14ac:dyDescent="0.35">
      <c r="A37" s="40"/>
      <c r="B37" s="40"/>
      <c r="C37" s="41"/>
      <c r="D37" s="41"/>
      <c r="E37" s="42"/>
      <c r="F37" s="42"/>
      <c r="G37" s="57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14">
        <f t="shared" si="2"/>
        <v>0</v>
      </c>
    </row>
    <row r="38" spans="1:33" x14ac:dyDescent="0.35">
      <c r="A38" s="40"/>
      <c r="B38" s="40"/>
      <c r="C38" s="41"/>
      <c r="D38" s="41"/>
      <c r="E38" s="42"/>
      <c r="F38" s="42"/>
      <c r="G38" s="4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14">
        <f t="shared" si="2"/>
        <v>0</v>
      </c>
    </row>
    <row r="39" spans="1:33" x14ac:dyDescent="0.35">
      <c r="A39" s="40"/>
      <c r="B39" s="40"/>
      <c r="C39" s="41"/>
      <c r="D39" s="41"/>
      <c r="E39" s="42"/>
      <c r="F39" s="42"/>
      <c r="G39" s="57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14">
        <f t="shared" ref="AG39:AG53" si="3">SUM(H39:AF39)</f>
        <v>0</v>
      </c>
    </row>
    <row r="40" spans="1:33" x14ac:dyDescent="0.35">
      <c r="A40" s="40"/>
      <c r="B40" s="40"/>
      <c r="C40" s="41"/>
      <c r="D40" s="41"/>
      <c r="E40" s="42"/>
      <c r="F40" s="42"/>
      <c r="G40" s="4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14">
        <f t="shared" si="3"/>
        <v>0</v>
      </c>
    </row>
    <row r="41" spans="1:33" x14ac:dyDescent="0.35">
      <c r="A41" s="40"/>
      <c r="B41" s="40"/>
      <c r="C41" s="41"/>
      <c r="D41" s="41"/>
      <c r="E41" s="42"/>
      <c r="F41" s="42"/>
      <c r="G41" s="57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14">
        <f t="shared" si="3"/>
        <v>0</v>
      </c>
    </row>
    <row r="42" spans="1:33" x14ac:dyDescent="0.35">
      <c r="A42" s="40"/>
      <c r="B42" s="40"/>
      <c r="C42" s="41"/>
      <c r="D42" s="41"/>
      <c r="E42" s="42"/>
      <c r="F42" s="42"/>
      <c r="G42" s="4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14">
        <f t="shared" si="3"/>
        <v>0</v>
      </c>
    </row>
    <row r="43" spans="1:33" x14ac:dyDescent="0.35">
      <c r="A43" s="40"/>
      <c r="B43" s="40"/>
      <c r="C43" s="41"/>
      <c r="D43" s="41"/>
      <c r="E43" s="42"/>
      <c r="F43" s="42"/>
      <c r="G43" s="57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14">
        <f t="shared" si="3"/>
        <v>0</v>
      </c>
    </row>
    <row r="44" spans="1:33" x14ac:dyDescent="0.35">
      <c r="A44" s="40"/>
      <c r="B44" s="40"/>
      <c r="C44" s="41"/>
      <c r="D44" s="41"/>
      <c r="E44" s="42"/>
      <c r="F44" s="42"/>
      <c r="G44" s="4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14">
        <f t="shared" si="3"/>
        <v>0</v>
      </c>
    </row>
    <row r="45" spans="1:33" x14ac:dyDescent="0.35">
      <c r="A45" s="40"/>
      <c r="B45" s="40"/>
      <c r="C45" s="41"/>
      <c r="D45" s="41"/>
      <c r="E45" s="42"/>
      <c r="F45" s="42"/>
      <c r="G45" s="57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14">
        <f t="shared" si="3"/>
        <v>0</v>
      </c>
    </row>
    <row r="46" spans="1:33" x14ac:dyDescent="0.35">
      <c r="A46" s="40"/>
      <c r="B46" s="40"/>
      <c r="C46" s="41"/>
      <c r="D46" s="41"/>
      <c r="E46" s="42"/>
      <c r="F46" s="42"/>
      <c r="G46" s="4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14">
        <f t="shared" si="3"/>
        <v>0</v>
      </c>
    </row>
    <row r="47" spans="1:33" x14ac:dyDescent="0.35">
      <c r="A47" s="40"/>
      <c r="B47" s="40"/>
      <c r="C47" s="41"/>
      <c r="D47" s="41"/>
      <c r="E47" s="42"/>
      <c r="F47" s="42"/>
      <c r="G47" s="57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14">
        <f t="shared" si="3"/>
        <v>0</v>
      </c>
    </row>
    <row r="48" spans="1:33" x14ac:dyDescent="0.35">
      <c r="A48" s="40"/>
      <c r="B48" s="40"/>
      <c r="C48" s="41"/>
      <c r="D48" s="41"/>
      <c r="E48" s="42"/>
      <c r="F48" s="42"/>
      <c r="G48" s="4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14">
        <f t="shared" si="3"/>
        <v>0</v>
      </c>
    </row>
    <row r="49" spans="1:33" x14ac:dyDescent="0.35">
      <c r="A49" s="40"/>
      <c r="B49" s="40"/>
      <c r="C49" s="41"/>
      <c r="D49" s="41"/>
      <c r="E49" s="42"/>
      <c r="F49" s="42"/>
      <c r="G49" s="57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14">
        <f t="shared" si="3"/>
        <v>0</v>
      </c>
    </row>
    <row r="50" spans="1:33" x14ac:dyDescent="0.35">
      <c r="A50" s="40"/>
      <c r="B50" s="40"/>
      <c r="C50" s="41"/>
      <c r="D50" s="41"/>
      <c r="E50" s="42"/>
      <c r="F50" s="42"/>
      <c r="G50" s="4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14">
        <f t="shared" si="3"/>
        <v>0</v>
      </c>
    </row>
    <row r="51" spans="1:33" x14ac:dyDescent="0.35">
      <c r="A51" s="40"/>
      <c r="B51" s="40"/>
      <c r="C51" s="41"/>
      <c r="D51" s="41"/>
      <c r="E51" s="42"/>
      <c r="F51" s="42"/>
      <c r="G51" s="57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14">
        <f t="shared" si="3"/>
        <v>0</v>
      </c>
    </row>
    <row r="52" spans="1:33" x14ac:dyDescent="0.35">
      <c r="A52" s="40"/>
      <c r="B52" s="40"/>
      <c r="C52" s="41"/>
      <c r="D52" s="41"/>
      <c r="E52" s="42"/>
      <c r="F52" s="42"/>
      <c r="G52" s="4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14">
        <f t="shared" si="3"/>
        <v>0</v>
      </c>
    </row>
    <row r="53" spans="1:33" x14ac:dyDescent="0.35">
      <c r="A53" s="40"/>
      <c r="B53" s="40"/>
      <c r="C53" s="41"/>
      <c r="D53" s="41"/>
      <c r="E53" s="42"/>
      <c r="F53" s="42"/>
      <c r="G53" s="57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14">
        <f t="shared" si="3"/>
        <v>0</v>
      </c>
    </row>
    <row r="54" spans="1:33" x14ac:dyDescent="0.35">
      <c r="A54" s="40"/>
      <c r="B54" s="40"/>
      <c r="C54" s="41"/>
      <c r="D54" s="41"/>
      <c r="E54" s="42"/>
      <c r="F54" s="42"/>
      <c r="G54" s="4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14">
        <f t="shared" ref="AG54" si="4">SUM(H54:AF54)</f>
        <v>0</v>
      </c>
    </row>
    <row r="55" spans="1:33" x14ac:dyDescent="0.35">
      <c r="A55" s="40"/>
      <c r="B55" s="40"/>
      <c r="C55" s="41"/>
      <c r="D55" s="41"/>
      <c r="E55" s="42"/>
      <c r="F55" s="42"/>
      <c r="G55" s="57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14">
        <f t="shared" si="2"/>
        <v>0</v>
      </c>
    </row>
    <row r="56" spans="1:33" x14ac:dyDescent="0.35">
      <c r="A56" s="40"/>
      <c r="B56" s="40"/>
      <c r="C56" s="41"/>
      <c r="D56" s="41"/>
      <c r="E56" s="42"/>
      <c r="F56" s="42"/>
      <c r="G56" s="4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14">
        <f t="shared" ref="AG56:AG70" si="5">SUM(H56:AF56)</f>
        <v>0</v>
      </c>
    </row>
    <row r="57" spans="1:33" x14ac:dyDescent="0.35">
      <c r="A57" s="40"/>
      <c r="B57" s="40"/>
      <c r="C57" s="41"/>
      <c r="D57" s="41"/>
      <c r="E57" s="42"/>
      <c r="F57" s="42"/>
      <c r="G57" s="57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14">
        <f t="shared" si="5"/>
        <v>0</v>
      </c>
    </row>
    <row r="58" spans="1:33" x14ac:dyDescent="0.35">
      <c r="A58" s="40"/>
      <c r="B58" s="40"/>
      <c r="C58" s="41"/>
      <c r="D58" s="41"/>
      <c r="E58" s="42"/>
      <c r="F58" s="42"/>
      <c r="G58" s="4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14">
        <f t="shared" si="5"/>
        <v>0</v>
      </c>
    </row>
    <row r="59" spans="1:33" x14ac:dyDescent="0.35">
      <c r="A59" s="40"/>
      <c r="B59" s="40"/>
      <c r="C59" s="41"/>
      <c r="D59" s="41"/>
      <c r="E59" s="42"/>
      <c r="F59" s="42"/>
      <c r="G59" s="57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14">
        <f t="shared" si="5"/>
        <v>0</v>
      </c>
    </row>
    <row r="60" spans="1:33" x14ac:dyDescent="0.35">
      <c r="A60" s="40"/>
      <c r="B60" s="40"/>
      <c r="C60" s="41"/>
      <c r="D60" s="41"/>
      <c r="E60" s="42"/>
      <c r="F60" s="42"/>
      <c r="G60" s="4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14">
        <f t="shared" si="5"/>
        <v>0</v>
      </c>
    </row>
    <row r="61" spans="1:33" x14ac:dyDescent="0.35">
      <c r="A61" s="40"/>
      <c r="B61" s="40"/>
      <c r="C61" s="41"/>
      <c r="D61" s="41"/>
      <c r="E61" s="42"/>
      <c r="F61" s="42"/>
      <c r="G61" s="57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14">
        <f t="shared" si="5"/>
        <v>0</v>
      </c>
    </row>
    <row r="62" spans="1:33" x14ac:dyDescent="0.35">
      <c r="A62" s="40"/>
      <c r="B62" s="40"/>
      <c r="C62" s="41"/>
      <c r="D62" s="41"/>
      <c r="E62" s="42"/>
      <c r="F62" s="42"/>
      <c r="G62" s="4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14">
        <f t="shared" si="5"/>
        <v>0</v>
      </c>
    </row>
    <row r="63" spans="1:33" x14ac:dyDescent="0.35">
      <c r="A63" s="40"/>
      <c r="B63" s="40"/>
      <c r="C63" s="41"/>
      <c r="D63" s="41"/>
      <c r="E63" s="42"/>
      <c r="F63" s="42"/>
      <c r="G63" s="57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14">
        <f t="shared" si="5"/>
        <v>0</v>
      </c>
    </row>
    <row r="64" spans="1:33" x14ac:dyDescent="0.35">
      <c r="A64" s="40"/>
      <c r="B64" s="40"/>
      <c r="C64" s="41"/>
      <c r="D64" s="41"/>
      <c r="E64" s="42"/>
      <c r="F64" s="42"/>
      <c r="G64" s="4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14">
        <f t="shared" si="5"/>
        <v>0</v>
      </c>
    </row>
    <row r="65" spans="1:33" x14ac:dyDescent="0.35">
      <c r="A65" s="40"/>
      <c r="B65" s="40"/>
      <c r="C65" s="41"/>
      <c r="D65" s="41"/>
      <c r="E65" s="42"/>
      <c r="F65" s="42"/>
      <c r="G65" s="57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14">
        <f t="shared" si="5"/>
        <v>0</v>
      </c>
    </row>
    <row r="66" spans="1:33" x14ac:dyDescent="0.35">
      <c r="A66" s="40"/>
      <c r="B66" s="40"/>
      <c r="C66" s="41"/>
      <c r="D66" s="41"/>
      <c r="E66" s="42"/>
      <c r="F66" s="42"/>
      <c r="G66" s="4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14">
        <f t="shared" si="5"/>
        <v>0</v>
      </c>
    </row>
    <row r="67" spans="1:33" x14ac:dyDescent="0.35">
      <c r="A67" s="40"/>
      <c r="B67" s="40"/>
      <c r="C67" s="41"/>
      <c r="D67" s="41"/>
      <c r="E67" s="42"/>
      <c r="F67" s="42"/>
      <c r="G67" s="57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14">
        <f t="shared" si="5"/>
        <v>0</v>
      </c>
    </row>
    <row r="68" spans="1:33" x14ac:dyDescent="0.35">
      <c r="A68" s="40"/>
      <c r="B68" s="40"/>
      <c r="C68" s="41"/>
      <c r="D68" s="41"/>
      <c r="E68" s="42"/>
      <c r="F68" s="42"/>
      <c r="G68" s="4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14">
        <f t="shared" si="5"/>
        <v>0</v>
      </c>
    </row>
    <row r="69" spans="1:33" x14ac:dyDescent="0.35">
      <c r="A69" s="40"/>
      <c r="B69" s="40"/>
      <c r="C69" s="41"/>
      <c r="D69" s="41"/>
      <c r="E69" s="42"/>
      <c r="F69" s="42"/>
      <c r="G69" s="57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14">
        <f t="shared" si="5"/>
        <v>0</v>
      </c>
    </row>
    <row r="70" spans="1:33" x14ac:dyDescent="0.35">
      <c r="A70" s="40"/>
      <c r="B70" s="40"/>
      <c r="C70" s="41"/>
      <c r="D70" s="41"/>
      <c r="E70" s="42"/>
      <c r="F70" s="42"/>
      <c r="G70" s="4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14">
        <f t="shared" si="5"/>
        <v>0</v>
      </c>
    </row>
    <row r="71" spans="1:33" x14ac:dyDescent="0.35">
      <c r="A71" s="40"/>
      <c r="B71" s="40"/>
      <c r="C71" s="41"/>
      <c r="D71" s="41"/>
      <c r="E71" s="42"/>
      <c r="F71" s="42"/>
      <c r="G71" s="57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14">
        <f t="shared" si="2"/>
        <v>0</v>
      </c>
    </row>
    <row r="72" spans="1:33" x14ac:dyDescent="0.35">
      <c r="AG72" s="14">
        <f>SUM(AG2:AG71)</f>
        <v>0</v>
      </c>
    </row>
  </sheetData>
  <sortState xmlns:xlrd2="http://schemas.microsoft.com/office/spreadsheetml/2017/richdata2" ref="A2:AH72">
    <sortCondition ref="A2:A72"/>
    <sortCondition ref="B2:B72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54"/>
  <sheetViews>
    <sheetView workbookViewId="0">
      <selection activeCell="Q41" sqref="Q41"/>
    </sheetView>
  </sheetViews>
  <sheetFormatPr defaultColWidth="15" defaultRowHeight="14.5" x14ac:dyDescent="0.35"/>
  <cols>
    <col min="1" max="1" width="14" style="14" bestFit="1" customWidth="1"/>
    <col min="2" max="2" width="15" style="14"/>
    <col min="3" max="3" width="15" style="14" customWidth="1"/>
    <col min="4" max="4" width="15" style="14" hidden="1" customWidth="1"/>
    <col min="5" max="5" width="8.81640625" style="14" customWidth="1"/>
    <col min="6" max="6" width="10.453125" style="14" customWidth="1"/>
    <col min="7" max="7" width="25" style="14" customWidth="1"/>
    <col min="8" max="8" width="3.81640625" style="14" bestFit="1" customWidth="1"/>
    <col min="9" max="11" width="4.81640625" style="14" bestFit="1" customWidth="1"/>
    <col min="12" max="13" width="4" style="14" bestFit="1" customWidth="1"/>
    <col min="14" max="16" width="4.81640625" style="14" bestFit="1" customWidth="1"/>
    <col min="17" max="17" width="3.81640625" style="14" bestFit="1" customWidth="1"/>
    <col min="18" max="19" width="4.81640625" style="14" bestFit="1" customWidth="1"/>
    <col min="20" max="20" width="4.81640625" style="14" customWidth="1"/>
    <col min="21" max="21" width="4" style="14" bestFit="1" customWidth="1"/>
    <col min="22" max="22" width="4.81640625" style="14" customWidth="1"/>
    <col min="23" max="25" width="4.81640625" style="14" bestFit="1" customWidth="1"/>
    <col min="26" max="26" width="5.81640625" style="14" bestFit="1" customWidth="1"/>
    <col min="27" max="16384" width="15" style="14"/>
  </cols>
  <sheetData>
    <row r="1" spans="1:32" s="13" customFormat="1" ht="15" thickBot="1" x14ac:dyDescent="0.4">
      <c r="A1" s="34" t="s">
        <v>0</v>
      </c>
      <c r="B1" s="34" t="s">
        <v>12</v>
      </c>
      <c r="C1" s="34" t="s">
        <v>18</v>
      </c>
      <c r="D1" s="34" t="s">
        <v>21</v>
      </c>
      <c r="E1" s="35" t="s">
        <v>2</v>
      </c>
      <c r="F1" s="35" t="s">
        <v>3</v>
      </c>
      <c r="G1" s="34" t="s">
        <v>4</v>
      </c>
      <c r="H1" s="36">
        <v>45750</v>
      </c>
      <c r="I1" s="36">
        <v>45757</v>
      </c>
      <c r="J1" s="36">
        <v>45764</v>
      </c>
      <c r="K1" s="36">
        <v>45771</v>
      </c>
      <c r="L1" s="36">
        <v>45778</v>
      </c>
      <c r="M1" s="36">
        <v>45785</v>
      </c>
      <c r="N1" s="36">
        <v>45792</v>
      </c>
      <c r="O1" s="36">
        <v>45799</v>
      </c>
      <c r="P1" s="36">
        <v>45806</v>
      </c>
      <c r="Q1" s="36">
        <v>45813</v>
      </c>
      <c r="R1" s="36">
        <v>45820</v>
      </c>
      <c r="S1" s="36">
        <v>45827</v>
      </c>
      <c r="T1" s="36">
        <v>45834</v>
      </c>
      <c r="U1" s="36">
        <v>45841</v>
      </c>
      <c r="V1" s="36">
        <v>45848</v>
      </c>
      <c r="W1" s="36">
        <v>45855</v>
      </c>
      <c r="X1" s="36">
        <v>45862</v>
      </c>
      <c r="Y1" s="36">
        <v>45869</v>
      </c>
      <c r="Z1" s="13" t="s">
        <v>5</v>
      </c>
    </row>
    <row r="2" spans="1:32" ht="15" customHeight="1" x14ac:dyDescent="0.35">
      <c r="A2" s="40" t="s">
        <v>62</v>
      </c>
      <c r="B2" s="40" t="s">
        <v>127</v>
      </c>
      <c r="C2" s="40" t="s">
        <v>127</v>
      </c>
      <c r="D2" s="41"/>
      <c r="E2" s="42">
        <v>43.886988000000002</v>
      </c>
      <c r="F2" s="42">
        <v>-89.706169000000003</v>
      </c>
      <c r="G2" s="57" t="s">
        <v>61</v>
      </c>
      <c r="H2" s="60"/>
      <c r="I2" s="60"/>
      <c r="J2" s="60">
        <v>0</v>
      </c>
      <c r="K2" s="60">
        <v>5</v>
      </c>
      <c r="L2" s="60">
        <v>28</v>
      </c>
      <c r="M2" s="60">
        <v>17</v>
      </c>
      <c r="N2" s="60">
        <v>2</v>
      </c>
      <c r="O2" s="60">
        <v>3</v>
      </c>
      <c r="P2" s="60">
        <v>7</v>
      </c>
      <c r="Q2" s="60">
        <v>7</v>
      </c>
      <c r="R2" s="60">
        <v>21</v>
      </c>
      <c r="S2" s="60"/>
      <c r="T2" s="60">
        <v>16</v>
      </c>
      <c r="U2" s="60">
        <v>40</v>
      </c>
      <c r="V2" s="60">
        <v>78</v>
      </c>
      <c r="W2" s="60">
        <v>71</v>
      </c>
      <c r="X2" s="60">
        <v>12</v>
      </c>
      <c r="Y2" s="60">
        <v>7</v>
      </c>
      <c r="Z2" s="14">
        <f>SUM(H2:Y2)</f>
        <v>314</v>
      </c>
    </row>
    <row r="3" spans="1:32" ht="15" customHeight="1" x14ac:dyDescent="0.35">
      <c r="A3" s="40" t="s">
        <v>41</v>
      </c>
      <c r="B3" s="40" t="s">
        <v>170</v>
      </c>
      <c r="C3" s="41" t="s">
        <v>144</v>
      </c>
      <c r="D3" s="41" t="s">
        <v>86</v>
      </c>
      <c r="E3" s="42">
        <v>44.258414999999999</v>
      </c>
      <c r="F3" s="42">
        <v>-88.080695000000006</v>
      </c>
      <c r="G3" s="57" t="s">
        <v>40</v>
      </c>
      <c r="H3" s="60"/>
      <c r="I3" s="60"/>
      <c r="J3" s="60">
        <v>2</v>
      </c>
      <c r="K3" s="60">
        <v>28</v>
      </c>
      <c r="L3" s="60">
        <v>23</v>
      </c>
      <c r="M3" s="60">
        <v>71</v>
      </c>
      <c r="N3" s="60">
        <v>47</v>
      </c>
      <c r="O3" s="60">
        <v>46</v>
      </c>
      <c r="P3" s="60">
        <v>16</v>
      </c>
      <c r="Q3" s="60">
        <v>8</v>
      </c>
      <c r="R3" s="60">
        <v>104</v>
      </c>
      <c r="S3" s="60">
        <v>521</v>
      </c>
      <c r="T3" s="60">
        <v>255</v>
      </c>
      <c r="U3" s="60">
        <v>361</v>
      </c>
      <c r="V3" s="60">
        <v>144</v>
      </c>
      <c r="W3" s="60">
        <v>14</v>
      </c>
      <c r="X3" s="60">
        <v>12</v>
      </c>
      <c r="Y3" s="60">
        <v>15</v>
      </c>
      <c r="Z3" s="14">
        <f t="shared" ref="Z3:Z54" si="0">SUM(H3:Y3)</f>
        <v>1667</v>
      </c>
    </row>
    <row r="4" spans="1:32" s="13" customFormat="1" ht="15" customHeight="1" x14ac:dyDescent="0.35">
      <c r="A4" s="40" t="s">
        <v>168</v>
      </c>
      <c r="B4" s="40" t="s">
        <v>165</v>
      </c>
      <c r="C4" s="41" t="s">
        <v>165</v>
      </c>
      <c r="D4" s="41" t="s">
        <v>86</v>
      </c>
      <c r="E4" s="42">
        <v>44.176279000000001</v>
      </c>
      <c r="F4" s="42">
        <v>-88.231217000000001</v>
      </c>
      <c r="G4" s="57" t="s">
        <v>46</v>
      </c>
      <c r="H4" s="60"/>
      <c r="I4" s="60"/>
      <c r="J4" s="60"/>
      <c r="K4" s="60"/>
      <c r="L4" s="60">
        <v>1</v>
      </c>
      <c r="M4" s="60">
        <v>1</v>
      </c>
      <c r="N4" s="60">
        <v>2</v>
      </c>
      <c r="O4" s="60">
        <v>7</v>
      </c>
      <c r="P4" s="60">
        <v>6</v>
      </c>
      <c r="Q4" s="60">
        <v>7</v>
      </c>
      <c r="R4" s="60">
        <v>26</v>
      </c>
      <c r="S4" s="60">
        <v>13</v>
      </c>
      <c r="T4" s="60"/>
      <c r="U4" s="60">
        <v>6</v>
      </c>
      <c r="V4" s="60">
        <v>12</v>
      </c>
      <c r="W4" s="60"/>
      <c r="X4" s="60"/>
      <c r="Y4" s="60"/>
      <c r="Z4" s="14">
        <f t="shared" si="0"/>
        <v>81</v>
      </c>
      <c r="AA4" s="14"/>
      <c r="AB4" s="14"/>
      <c r="AC4" s="14"/>
      <c r="AD4" s="14"/>
      <c r="AE4" s="14"/>
      <c r="AF4" s="14"/>
    </row>
    <row r="5" spans="1:32" x14ac:dyDescent="0.35">
      <c r="A5" s="40" t="s">
        <v>31</v>
      </c>
      <c r="B5" s="40" t="s">
        <v>103</v>
      </c>
      <c r="C5" s="41" t="s">
        <v>79</v>
      </c>
      <c r="D5" s="41" t="s">
        <v>86</v>
      </c>
      <c r="E5" s="42">
        <v>43.5653342156671</v>
      </c>
      <c r="F5" s="42">
        <v>-89.137575125657705</v>
      </c>
      <c r="G5" s="57" t="s">
        <v>32</v>
      </c>
      <c r="H5" s="60">
        <v>0</v>
      </c>
      <c r="I5" s="60">
        <v>0</v>
      </c>
      <c r="J5" s="60">
        <v>0</v>
      </c>
      <c r="K5" s="60">
        <v>20</v>
      </c>
      <c r="L5" s="60">
        <v>31</v>
      </c>
      <c r="M5" s="60">
        <v>46</v>
      </c>
      <c r="N5" s="60">
        <v>4</v>
      </c>
      <c r="O5" s="60">
        <v>4</v>
      </c>
      <c r="P5" s="60">
        <v>4</v>
      </c>
      <c r="Q5" s="60">
        <v>0</v>
      </c>
      <c r="R5" s="60">
        <v>3</v>
      </c>
      <c r="S5" s="60">
        <v>15</v>
      </c>
      <c r="T5" s="60">
        <v>5</v>
      </c>
      <c r="U5" s="60">
        <v>5</v>
      </c>
      <c r="V5" s="60">
        <v>13</v>
      </c>
      <c r="W5" s="60">
        <v>15</v>
      </c>
      <c r="X5" s="60">
        <v>5</v>
      </c>
      <c r="Y5" s="60">
        <v>1</v>
      </c>
      <c r="Z5" s="14">
        <f t="shared" si="0"/>
        <v>171</v>
      </c>
    </row>
    <row r="6" spans="1:32" x14ac:dyDescent="0.35">
      <c r="A6" s="50" t="s">
        <v>31</v>
      </c>
      <c r="B6" s="50" t="s">
        <v>107</v>
      </c>
      <c r="C6" s="51" t="s">
        <v>76</v>
      </c>
      <c r="D6" s="41" t="s">
        <v>86</v>
      </c>
      <c r="E6" s="42">
        <v>43.343908576581001</v>
      </c>
      <c r="F6" s="42">
        <v>-89.076487978736793</v>
      </c>
      <c r="G6" s="50" t="s">
        <v>54</v>
      </c>
      <c r="H6" s="60">
        <v>0</v>
      </c>
      <c r="I6" s="60">
        <v>0</v>
      </c>
      <c r="J6" s="60">
        <v>0</v>
      </c>
      <c r="K6" s="60">
        <v>1</v>
      </c>
      <c r="L6" s="60">
        <v>2</v>
      </c>
      <c r="M6" s="60">
        <v>2</v>
      </c>
      <c r="N6" s="60">
        <v>2</v>
      </c>
      <c r="O6" s="60">
        <v>1</v>
      </c>
      <c r="P6" s="60">
        <v>0</v>
      </c>
      <c r="Q6" s="60">
        <v>0</v>
      </c>
      <c r="R6" s="60">
        <v>0</v>
      </c>
      <c r="S6" s="60">
        <v>0</v>
      </c>
      <c r="T6" s="60">
        <v>1</v>
      </c>
      <c r="U6" s="60">
        <v>1</v>
      </c>
      <c r="V6" s="60">
        <v>0</v>
      </c>
      <c r="W6" s="60">
        <v>0</v>
      </c>
      <c r="X6" s="60">
        <v>0</v>
      </c>
      <c r="Y6" s="60">
        <v>0</v>
      </c>
      <c r="Z6" s="14">
        <f t="shared" si="0"/>
        <v>10</v>
      </c>
    </row>
    <row r="7" spans="1:32" x14ac:dyDescent="0.35">
      <c r="A7" s="40" t="s">
        <v>31</v>
      </c>
      <c r="B7" s="40" t="s">
        <v>105</v>
      </c>
      <c r="C7" s="41" t="s">
        <v>77</v>
      </c>
      <c r="D7" s="41" t="s">
        <v>86</v>
      </c>
      <c r="E7" s="42">
        <v>43.317966506180397</v>
      </c>
      <c r="F7" s="42">
        <v>-89.591285135993104</v>
      </c>
      <c r="G7" s="57" t="s">
        <v>32</v>
      </c>
      <c r="H7" s="60">
        <v>0</v>
      </c>
      <c r="I7" s="60">
        <v>1</v>
      </c>
      <c r="J7" s="60">
        <v>3</v>
      </c>
      <c r="K7" s="60">
        <v>18</v>
      </c>
      <c r="L7" s="60">
        <v>15</v>
      </c>
      <c r="M7" s="60">
        <v>18</v>
      </c>
      <c r="N7" s="60">
        <v>4</v>
      </c>
      <c r="O7" s="60">
        <v>2</v>
      </c>
      <c r="P7" s="60">
        <v>1</v>
      </c>
      <c r="Q7" s="60">
        <v>0</v>
      </c>
      <c r="R7" s="60">
        <v>2</v>
      </c>
      <c r="S7" s="60">
        <v>3</v>
      </c>
      <c r="T7" s="60">
        <v>6</v>
      </c>
      <c r="U7" s="60">
        <v>51</v>
      </c>
      <c r="V7" s="60">
        <v>81</v>
      </c>
      <c r="W7" s="60">
        <v>4</v>
      </c>
      <c r="X7" s="60">
        <v>3</v>
      </c>
      <c r="Y7" s="60">
        <v>1</v>
      </c>
      <c r="Z7" s="14">
        <f t="shared" si="0"/>
        <v>213</v>
      </c>
    </row>
    <row r="8" spans="1:32" x14ac:dyDescent="0.35">
      <c r="A8" s="50" t="s">
        <v>31</v>
      </c>
      <c r="B8" s="50" t="s">
        <v>106</v>
      </c>
      <c r="C8" s="51" t="s">
        <v>78</v>
      </c>
      <c r="D8" s="41" t="s">
        <v>81</v>
      </c>
      <c r="E8" s="42">
        <v>43.327588391011602</v>
      </c>
      <c r="F8" s="42">
        <v>-89.6397795884033</v>
      </c>
      <c r="G8" s="50" t="s">
        <v>32</v>
      </c>
      <c r="H8" s="60">
        <v>4</v>
      </c>
      <c r="I8" s="60">
        <v>4</v>
      </c>
      <c r="J8" s="60">
        <v>12</v>
      </c>
      <c r="K8" s="60">
        <v>6</v>
      </c>
      <c r="L8" s="60">
        <v>5</v>
      </c>
      <c r="M8" s="60">
        <v>5</v>
      </c>
      <c r="N8" s="60">
        <v>6</v>
      </c>
      <c r="O8" s="60">
        <v>2</v>
      </c>
      <c r="P8" s="60">
        <v>0</v>
      </c>
      <c r="Q8" s="60">
        <v>0</v>
      </c>
      <c r="R8" s="60">
        <v>0</v>
      </c>
      <c r="S8" s="60">
        <v>0</v>
      </c>
      <c r="T8" s="60">
        <v>9</v>
      </c>
      <c r="U8" s="60">
        <v>1</v>
      </c>
      <c r="V8" s="60">
        <v>0</v>
      </c>
      <c r="W8" s="60">
        <v>0</v>
      </c>
      <c r="X8" s="60">
        <v>0</v>
      </c>
      <c r="Y8" s="60">
        <v>0</v>
      </c>
      <c r="Z8" s="14">
        <f t="shared" si="0"/>
        <v>54</v>
      </c>
    </row>
    <row r="9" spans="1:32" x14ac:dyDescent="0.35">
      <c r="A9" s="14" t="s">
        <v>31</v>
      </c>
      <c r="B9" s="14" t="s">
        <v>70</v>
      </c>
      <c r="C9" s="14" t="s">
        <v>70</v>
      </c>
      <c r="D9" s="66" t="s">
        <v>81</v>
      </c>
      <c r="E9" s="66">
        <v>43.592901556044403</v>
      </c>
      <c r="F9" s="66">
        <v>-89.3065100716465</v>
      </c>
      <c r="G9" s="14" t="s">
        <v>97</v>
      </c>
      <c r="H9" s="60">
        <v>0</v>
      </c>
      <c r="I9" s="60">
        <v>0</v>
      </c>
      <c r="J9" s="60">
        <v>0</v>
      </c>
      <c r="K9" s="60">
        <v>21</v>
      </c>
      <c r="L9" s="60">
        <v>45</v>
      </c>
      <c r="M9" s="60">
        <v>12</v>
      </c>
      <c r="N9" s="60">
        <v>1</v>
      </c>
      <c r="O9" s="60">
        <v>1</v>
      </c>
      <c r="P9" s="60">
        <v>0</v>
      </c>
      <c r="Q9" s="60">
        <v>1</v>
      </c>
      <c r="R9" s="60">
        <v>1</v>
      </c>
      <c r="S9" s="60">
        <v>3</v>
      </c>
      <c r="T9" s="60">
        <v>1</v>
      </c>
      <c r="U9" s="60">
        <v>0</v>
      </c>
      <c r="V9" s="60">
        <v>1</v>
      </c>
      <c r="W9" s="60">
        <v>0</v>
      </c>
      <c r="X9" s="60">
        <v>0</v>
      </c>
      <c r="Y9" s="60"/>
      <c r="Z9" s="14">
        <f t="shared" si="0"/>
        <v>87</v>
      </c>
    </row>
    <row r="10" spans="1:32" x14ac:dyDescent="0.35">
      <c r="A10" s="40" t="s">
        <v>31</v>
      </c>
      <c r="B10" s="40" t="s">
        <v>104</v>
      </c>
      <c r="C10" s="41" t="s">
        <v>80</v>
      </c>
      <c r="D10" s="41" t="s">
        <v>86</v>
      </c>
      <c r="E10" s="42">
        <v>43.590556368526997</v>
      </c>
      <c r="F10" s="42">
        <v>-89.589053743112103</v>
      </c>
      <c r="G10" s="57" t="s">
        <v>32</v>
      </c>
      <c r="H10" s="60">
        <v>0</v>
      </c>
      <c r="I10" s="60">
        <v>1</v>
      </c>
      <c r="J10" s="60">
        <v>3</v>
      </c>
      <c r="K10" s="60">
        <v>3</v>
      </c>
      <c r="L10" s="60">
        <v>0</v>
      </c>
      <c r="M10" s="60">
        <v>2</v>
      </c>
      <c r="N10" s="60">
        <v>24</v>
      </c>
      <c r="O10" s="60">
        <v>13</v>
      </c>
      <c r="P10" s="60">
        <v>2</v>
      </c>
      <c r="Q10" s="60">
        <v>2</v>
      </c>
      <c r="R10" s="60">
        <v>1</v>
      </c>
      <c r="S10" s="60">
        <v>2</v>
      </c>
      <c r="T10" s="60">
        <v>1</v>
      </c>
      <c r="U10" s="60">
        <v>0</v>
      </c>
      <c r="V10" s="60">
        <v>1</v>
      </c>
      <c r="W10" s="60">
        <v>0</v>
      </c>
      <c r="X10" s="60">
        <v>0</v>
      </c>
      <c r="Y10" s="60">
        <v>0</v>
      </c>
      <c r="Z10" s="14">
        <f t="shared" si="0"/>
        <v>55</v>
      </c>
    </row>
    <row r="11" spans="1:32" x14ac:dyDescent="0.35">
      <c r="A11" s="40" t="s">
        <v>7</v>
      </c>
      <c r="B11" s="40" t="s">
        <v>131</v>
      </c>
      <c r="C11" s="41" t="s">
        <v>130</v>
      </c>
      <c r="D11" s="41" t="s">
        <v>86</v>
      </c>
      <c r="E11" s="42">
        <v>43.030468999999997</v>
      </c>
      <c r="F11" s="42">
        <v>-89.142463000000006</v>
      </c>
      <c r="G11" s="57" t="s">
        <v>132</v>
      </c>
      <c r="H11" s="60"/>
      <c r="I11" s="60"/>
      <c r="J11" s="60">
        <v>3</v>
      </c>
      <c r="K11" s="60">
        <v>41</v>
      </c>
      <c r="L11" s="60">
        <v>49</v>
      </c>
      <c r="M11" s="60">
        <v>28</v>
      </c>
      <c r="N11" s="60">
        <v>3</v>
      </c>
      <c r="O11" s="60">
        <v>2</v>
      </c>
      <c r="P11" s="60"/>
      <c r="Q11" s="60">
        <v>5</v>
      </c>
      <c r="R11" s="60">
        <v>5</v>
      </c>
      <c r="S11" s="60"/>
      <c r="T11" s="60"/>
      <c r="U11" s="60"/>
      <c r="V11" s="60"/>
      <c r="W11" s="60"/>
      <c r="X11" s="60"/>
      <c r="Y11" s="60"/>
      <c r="Z11" s="14">
        <f t="shared" si="0"/>
        <v>136</v>
      </c>
    </row>
    <row r="12" spans="1:32" x14ac:dyDescent="0.35">
      <c r="A12" s="40" t="s">
        <v>7</v>
      </c>
      <c r="B12" s="40" t="s">
        <v>82</v>
      </c>
      <c r="C12" s="41" t="s">
        <v>82</v>
      </c>
      <c r="D12" s="41" t="s">
        <v>86</v>
      </c>
      <c r="E12" s="42">
        <v>42.9060065001227</v>
      </c>
      <c r="F12" s="42">
        <v>-89.261117585173295</v>
      </c>
      <c r="G12" s="57" t="s">
        <v>47</v>
      </c>
      <c r="H12" s="60">
        <v>0</v>
      </c>
      <c r="I12" s="60">
        <v>0</v>
      </c>
      <c r="J12" s="60">
        <v>24</v>
      </c>
      <c r="K12" s="60">
        <v>138</v>
      </c>
      <c r="L12" s="60">
        <v>276</v>
      </c>
      <c r="M12" s="60">
        <v>4</v>
      </c>
      <c r="N12" s="60">
        <v>13</v>
      </c>
      <c r="O12" s="60">
        <v>7</v>
      </c>
      <c r="P12" s="60">
        <v>27</v>
      </c>
      <c r="Q12" s="60">
        <v>2</v>
      </c>
      <c r="R12" s="60">
        <v>9</v>
      </c>
      <c r="S12" s="60"/>
      <c r="T12" s="60"/>
      <c r="U12" s="60"/>
      <c r="V12" s="60"/>
      <c r="W12" s="60"/>
      <c r="X12" s="60"/>
      <c r="Y12" s="60"/>
      <c r="Z12" s="14">
        <f t="shared" si="0"/>
        <v>500</v>
      </c>
    </row>
    <row r="13" spans="1:32" x14ac:dyDescent="0.35">
      <c r="A13" s="40" t="s">
        <v>7</v>
      </c>
      <c r="B13" s="40" t="s">
        <v>83</v>
      </c>
      <c r="C13" s="41" t="s">
        <v>83</v>
      </c>
      <c r="D13" s="41" t="s">
        <v>86</v>
      </c>
      <c r="E13" s="42">
        <v>42.882031664592603</v>
      </c>
      <c r="F13" s="42">
        <v>-89.249128432317903</v>
      </c>
      <c r="G13" s="57" t="s">
        <v>47</v>
      </c>
      <c r="H13" s="60">
        <v>0</v>
      </c>
      <c r="I13" s="60">
        <v>0</v>
      </c>
      <c r="J13" s="60">
        <v>8</v>
      </c>
      <c r="K13" s="60">
        <v>29</v>
      </c>
      <c r="L13" s="60">
        <v>27</v>
      </c>
      <c r="M13" s="60">
        <v>30</v>
      </c>
      <c r="N13" s="60">
        <v>1</v>
      </c>
      <c r="O13" s="60">
        <v>3</v>
      </c>
      <c r="P13" s="60">
        <v>1</v>
      </c>
      <c r="Q13" s="60">
        <v>1</v>
      </c>
      <c r="R13" s="60">
        <v>8</v>
      </c>
      <c r="S13" s="60"/>
      <c r="T13" s="60"/>
      <c r="U13" s="60"/>
      <c r="V13" s="60"/>
      <c r="W13" s="60"/>
      <c r="X13" s="60"/>
      <c r="Y13" s="60"/>
      <c r="Z13" s="14">
        <f t="shared" si="0"/>
        <v>108</v>
      </c>
    </row>
    <row r="14" spans="1:32" x14ac:dyDescent="0.35">
      <c r="A14" s="41" t="s">
        <v>6</v>
      </c>
      <c r="B14" s="41" t="s">
        <v>68</v>
      </c>
      <c r="C14" s="41" t="s">
        <v>68</v>
      </c>
      <c r="D14" s="41" t="s">
        <v>135</v>
      </c>
      <c r="E14" s="42">
        <v>43.517843999999997</v>
      </c>
      <c r="F14" s="42">
        <v>-88.786328999999995</v>
      </c>
      <c r="G14" s="58" t="s">
        <v>133</v>
      </c>
      <c r="H14" s="60">
        <v>0</v>
      </c>
      <c r="I14" s="60">
        <v>1</v>
      </c>
      <c r="J14" s="60">
        <v>10</v>
      </c>
      <c r="K14" s="60">
        <v>20</v>
      </c>
      <c r="L14" s="60">
        <v>73</v>
      </c>
      <c r="M14" s="60">
        <v>35</v>
      </c>
      <c r="N14" s="60">
        <v>6</v>
      </c>
      <c r="O14" s="60">
        <v>14</v>
      </c>
      <c r="P14" s="60">
        <v>13</v>
      </c>
      <c r="Q14" s="60">
        <v>21</v>
      </c>
      <c r="R14" s="60">
        <v>3</v>
      </c>
      <c r="S14" s="60">
        <v>9</v>
      </c>
      <c r="T14" s="60">
        <v>1</v>
      </c>
      <c r="U14" s="60">
        <v>155</v>
      </c>
      <c r="V14" s="60">
        <v>3</v>
      </c>
      <c r="W14" s="60">
        <v>1</v>
      </c>
      <c r="X14" s="60"/>
      <c r="Y14" s="60"/>
      <c r="Z14" s="14">
        <f t="shared" si="0"/>
        <v>365</v>
      </c>
    </row>
    <row r="15" spans="1:32" x14ac:dyDescent="0.35">
      <c r="A15" s="40" t="s">
        <v>6</v>
      </c>
      <c r="B15" s="40" t="s">
        <v>108</v>
      </c>
      <c r="C15" s="41" t="s">
        <v>108</v>
      </c>
      <c r="D15" s="41" t="s">
        <v>95</v>
      </c>
      <c r="E15" s="42">
        <v>43.579147266510702</v>
      </c>
      <c r="F15" s="42">
        <v>-88.5608913108845</v>
      </c>
      <c r="G15" s="57" t="s">
        <v>109</v>
      </c>
      <c r="H15" s="60">
        <v>0</v>
      </c>
      <c r="I15" s="60">
        <v>0</v>
      </c>
      <c r="J15" s="60">
        <v>4</v>
      </c>
      <c r="K15" s="60">
        <v>21</v>
      </c>
      <c r="L15" s="60">
        <v>14</v>
      </c>
      <c r="M15" s="60">
        <v>50</v>
      </c>
      <c r="N15" s="60">
        <v>9</v>
      </c>
      <c r="O15" s="60">
        <v>3</v>
      </c>
      <c r="P15" s="60">
        <v>0</v>
      </c>
      <c r="Q15" s="60">
        <v>0</v>
      </c>
      <c r="R15" s="60">
        <v>0</v>
      </c>
      <c r="S15" s="60">
        <v>1</v>
      </c>
      <c r="T15" s="60">
        <v>0</v>
      </c>
      <c r="U15" s="60"/>
      <c r="V15" s="60">
        <v>0</v>
      </c>
      <c r="W15" s="60">
        <v>1</v>
      </c>
      <c r="X15" s="60">
        <v>0</v>
      </c>
      <c r="Y15" s="60">
        <v>1</v>
      </c>
      <c r="Z15" s="14">
        <f t="shared" si="0"/>
        <v>104</v>
      </c>
    </row>
    <row r="16" spans="1:32" x14ac:dyDescent="0.35">
      <c r="A16" s="64" t="s">
        <v>6</v>
      </c>
      <c r="B16" s="64" t="s">
        <v>118</v>
      </c>
      <c r="C16" s="64" t="s">
        <v>96</v>
      </c>
      <c r="D16" s="64" t="s">
        <v>81</v>
      </c>
      <c r="E16" s="76">
        <v>43.373063819256103</v>
      </c>
      <c r="F16" s="76">
        <v>-88.434652470298204</v>
      </c>
      <c r="G16" s="90" t="s">
        <v>11</v>
      </c>
      <c r="H16" s="60">
        <v>0</v>
      </c>
      <c r="I16" s="60">
        <v>0</v>
      </c>
      <c r="J16" s="60">
        <v>1</v>
      </c>
      <c r="K16" s="60">
        <v>3</v>
      </c>
      <c r="L16" s="60">
        <v>8</v>
      </c>
      <c r="M16" s="60">
        <v>4</v>
      </c>
      <c r="N16" s="60">
        <v>0</v>
      </c>
      <c r="O16" s="60">
        <v>2</v>
      </c>
      <c r="P16" s="60">
        <v>0</v>
      </c>
      <c r="Q16" s="60">
        <v>3</v>
      </c>
      <c r="R16" s="60">
        <v>1</v>
      </c>
      <c r="S16" s="60">
        <v>24</v>
      </c>
      <c r="T16" s="60">
        <v>13</v>
      </c>
      <c r="U16" s="60">
        <v>38</v>
      </c>
      <c r="V16" s="60">
        <v>3</v>
      </c>
      <c r="W16" s="60">
        <v>5</v>
      </c>
      <c r="X16" s="60">
        <v>3</v>
      </c>
      <c r="Y16" s="60">
        <v>2</v>
      </c>
      <c r="Z16" s="14">
        <f t="shared" si="0"/>
        <v>110</v>
      </c>
    </row>
    <row r="17" spans="1:26" x14ac:dyDescent="0.35">
      <c r="A17" s="50" t="s">
        <v>6</v>
      </c>
      <c r="B17" s="50" t="s">
        <v>134</v>
      </c>
      <c r="C17" s="51" t="s">
        <v>134</v>
      </c>
      <c r="D17" s="51" t="s">
        <v>91</v>
      </c>
      <c r="E17" s="65">
        <v>43.619138</v>
      </c>
      <c r="F17" s="65">
        <v>-88.822389000000001</v>
      </c>
      <c r="G17" s="50" t="s">
        <v>133</v>
      </c>
      <c r="H17" s="60">
        <v>0</v>
      </c>
      <c r="I17" s="60">
        <v>0</v>
      </c>
      <c r="J17" s="60">
        <v>7</v>
      </c>
      <c r="K17" s="60">
        <v>142</v>
      </c>
      <c r="L17" s="60">
        <v>153</v>
      </c>
      <c r="M17" s="60">
        <v>51</v>
      </c>
      <c r="N17" s="60">
        <v>37</v>
      </c>
      <c r="O17" s="60">
        <v>14</v>
      </c>
      <c r="P17" s="60">
        <v>19</v>
      </c>
      <c r="Q17" s="60">
        <v>38</v>
      </c>
      <c r="R17" s="60">
        <v>3</v>
      </c>
      <c r="S17" s="60">
        <v>17</v>
      </c>
      <c r="T17" s="60">
        <v>1</v>
      </c>
      <c r="U17" s="60">
        <v>200</v>
      </c>
      <c r="V17" s="60">
        <v>42</v>
      </c>
      <c r="W17" s="60">
        <v>7</v>
      </c>
      <c r="X17" s="60">
        <v>9</v>
      </c>
      <c r="Y17" s="60">
        <v>3</v>
      </c>
      <c r="Z17" s="14">
        <f t="shared" si="0"/>
        <v>743</v>
      </c>
    </row>
    <row r="18" spans="1:26" x14ac:dyDescent="0.35">
      <c r="A18" s="73" t="s">
        <v>162</v>
      </c>
      <c r="B18" s="73" t="s">
        <v>164</v>
      </c>
      <c r="C18" s="72" t="s">
        <v>163</v>
      </c>
      <c r="D18" s="72" t="s">
        <v>86</v>
      </c>
      <c r="E18" s="75">
        <v>44.953347999999998</v>
      </c>
      <c r="F18" s="75">
        <v>-87.311289000000002</v>
      </c>
      <c r="G18" s="74" t="s">
        <v>58</v>
      </c>
      <c r="H18" s="60"/>
      <c r="I18" s="60"/>
      <c r="J18" s="60"/>
      <c r="K18" s="60"/>
      <c r="L18" s="60"/>
      <c r="M18" s="60"/>
      <c r="N18" s="60">
        <v>6</v>
      </c>
      <c r="O18" s="60">
        <v>1</v>
      </c>
      <c r="P18" s="60">
        <v>0</v>
      </c>
      <c r="Q18" s="60">
        <v>1</v>
      </c>
      <c r="R18" s="60">
        <v>14</v>
      </c>
      <c r="S18" s="60">
        <v>11</v>
      </c>
      <c r="T18" s="60">
        <v>15</v>
      </c>
      <c r="U18" s="60">
        <v>287</v>
      </c>
      <c r="V18" s="60">
        <v>49</v>
      </c>
      <c r="W18" s="60">
        <v>7</v>
      </c>
      <c r="X18" s="60">
        <v>13</v>
      </c>
      <c r="Y18" s="60">
        <v>14</v>
      </c>
      <c r="Z18" s="14">
        <f t="shared" si="0"/>
        <v>418</v>
      </c>
    </row>
    <row r="19" spans="1:26" x14ac:dyDescent="0.35">
      <c r="A19" s="40" t="s">
        <v>8</v>
      </c>
      <c r="B19" s="40" t="s">
        <v>10</v>
      </c>
      <c r="C19" s="41" t="s">
        <v>10</v>
      </c>
      <c r="D19" s="41" t="s">
        <v>91</v>
      </c>
      <c r="E19" s="42">
        <v>43.895648843649901</v>
      </c>
      <c r="F19" s="42">
        <v>-88.295420212753399</v>
      </c>
      <c r="G19" s="57" t="s">
        <v>9</v>
      </c>
      <c r="H19" s="60">
        <v>0</v>
      </c>
      <c r="I19" s="60">
        <v>0</v>
      </c>
      <c r="J19" s="60">
        <v>0</v>
      </c>
      <c r="K19" s="60">
        <v>16</v>
      </c>
      <c r="L19" s="60">
        <v>45</v>
      </c>
      <c r="M19" s="60">
        <v>31</v>
      </c>
      <c r="N19" s="60">
        <v>39</v>
      </c>
      <c r="O19" s="60">
        <v>40</v>
      </c>
      <c r="P19" s="60">
        <v>23</v>
      </c>
      <c r="Q19" s="60">
        <v>39</v>
      </c>
      <c r="R19" s="60">
        <v>115</v>
      </c>
      <c r="S19" s="60">
        <v>180</v>
      </c>
      <c r="T19" s="60"/>
      <c r="U19" s="60">
        <v>35</v>
      </c>
      <c r="V19" s="60">
        <v>40</v>
      </c>
      <c r="W19" s="60">
        <v>23</v>
      </c>
      <c r="X19" s="60"/>
      <c r="Y19" s="60"/>
      <c r="Z19" s="14">
        <f t="shared" si="0"/>
        <v>626</v>
      </c>
    </row>
    <row r="20" spans="1:26" x14ac:dyDescent="0.35">
      <c r="A20" s="40" t="s">
        <v>56</v>
      </c>
      <c r="B20" s="40" t="s">
        <v>110</v>
      </c>
      <c r="C20" s="41" t="s">
        <v>89</v>
      </c>
      <c r="D20" s="41" t="s">
        <v>86</v>
      </c>
      <c r="E20" s="42">
        <v>42.8308992344096</v>
      </c>
      <c r="F20" s="42">
        <v>-90.792185915297196</v>
      </c>
      <c r="G20" s="57" t="s">
        <v>57</v>
      </c>
      <c r="H20" s="60">
        <v>0</v>
      </c>
      <c r="I20" s="60">
        <v>0</v>
      </c>
      <c r="J20" s="60">
        <v>42</v>
      </c>
      <c r="K20" s="60">
        <v>203</v>
      </c>
      <c r="L20" s="60">
        <v>113</v>
      </c>
      <c r="M20" s="60">
        <v>42</v>
      </c>
      <c r="N20" s="60">
        <v>17</v>
      </c>
      <c r="O20" s="60">
        <v>12</v>
      </c>
      <c r="P20" s="60">
        <v>30</v>
      </c>
      <c r="Q20" s="60">
        <v>20</v>
      </c>
      <c r="R20" s="60">
        <v>38</v>
      </c>
      <c r="S20" s="60">
        <v>94</v>
      </c>
      <c r="T20" s="60">
        <v>66</v>
      </c>
      <c r="U20" s="60">
        <v>175</v>
      </c>
      <c r="V20" s="60">
        <v>88</v>
      </c>
      <c r="W20" s="60">
        <v>93</v>
      </c>
      <c r="X20" s="60">
        <v>37</v>
      </c>
      <c r="Y20" s="60">
        <v>24</v>
      </c>
      <c r="Z20" s="14">
        <f t="shared" si="0"/>
        <v>1094</v>
      </c>
    </row>
    <row r="21" spans="1:26" x14ac:dyDescent="0.35">
      <c r="A21" s="40" t="s">
        <v>56</v>
      </c>
      <c r="B21" s="40" t="s">
        <v>111</v>
      </c>
      <c r="C21" s="41" t="s">
        <v>90</v>
      </c>
      <c r="D21" s="41" t="s">
        <v>81</v>
      </c>
      <c r="E21" s="42">
        <v>42.825439199999998</v>
      </c>
      <c r="F21" s="42">
        <v>-90.792286410000003</v>
      </c>
      <c r="G21" s="57" t="s">
        <v>57</v>
      </c>
      <c r="H21" s="60">
        <v>0</v>
      </c>
      <c r="I21" s="60">
        <v>0</v>
      </c>
      <c r="J21" s="60">
        <v>36</v>
      </c>
      <c r="K21" s="60">
        <v>218</v>
      </c>
      <c r="L21" s="60">
        <v>134</v>
      </c>
      <c r="M21" s="60">
        <v>42</v>
      </c>
      <c r="N21" s="60">
        <v>21</v>
      </c>
      <c r="O21" s="60">
        <v>25</v>
      </c>
      <c r="P21" s="60">
        <v>28</v>
      </c>
      <c r="Q21" s="60">
        <v>35</v>
      </c>
      <c r="R21" s="60">
        <v>15</v>
      </c>
      <c r="S21" s="60">
        <v>37</v>
      </c>
      <c r="T21" s="60">
        <v>32</v>
      </c>
      <c r="U21" s="60">
        <v>69</v>
      </c>
      <c r="V21" s="60">
        <v>0</v>
      </c>
      <c r="W21" s="60">
        <v>40</v>
      </c>
      <c r="X21" s="60">
        <v>8</v>
      </c>
      <c r="Y21" s="60">
        <v>17</v>
      </c>
      <c r="Z21" s="14">
        <f t="shared" si="0"/>
        <v>757</v>
      </c>
    </row>
    <row r="22" spans="1:26" x14ac:dyDescent="0.35">
      <c r="A22" s="40" t="s">
        <v>23</v>
      </c>
      <c r="B22" s="40" t="s">
        <v>113</v>
      </c>
      <c r="C22" s="41" t="s">
        <v>113</v>
      </c>
      <c r="D22" s="41" t="s">
        <v>86</v>
      </c>
      <c r="E22" s="42">
        <v>42.576720622835701</v>
      </c>
      <c r="F22" s="42">
        <v>-89.484500742806006</v>
      </c>
      <c r="G22" s="57" t="s">
        <v>59</v>
      </c>
      <c r="H22" s="60">
        <v>0</v>
      </c>
      <c r="I22" s="60">
        <v>0</v>
      </c>
      <c r="J22" s="60">
        <v>100</v>
      </c>
      <c r="K22" s="60">
        <v>474</v>
      </c>
      <c r="L22" s="60">
        <v>470</v>
      </c>
      <c r="M22" s="60">
        <v>194</v>
      </c>
      <c r="N22" s="60">
        <v>36</v>
      </c>
      <c r="O22" s="60">
        <v>49</v>
      </c>
      <c r="P22" s="60">
        <v>2</v>
      </c>
      <c r="Q22" s="60">
        <v>5</v>
      </c>
      <c r="R22" s="60">
        <v>21</v>
      </c>
      <c r="S22" s="60">
        <v>29</v>
      </c>
      <c r="T22" s="60">
        <v>11</v>
      </c>
      <c r="U22" s="60">
        <v>11</v>
      </c>
      <c r="V22" s="60">
        <v>1</v>
      </c>
      <c r="W22" s="60">
        <v>4</v>
      </c>
      <c r="X22" s="60">
        <v>1</v>
      </c>
      <c r="Y22" s="60">
        <v>0</v>
      </c>
      <c r="Z22" s="14">
        <f t="shared" si="0"/>
        <v>1408</v>
      </c>
    </row>
    <row r="23" spans="1:26" x14ac:dyDescent="0.35">
      <c r="A23" s="40" t="s">
        <v>23</v>
      </c>
      <c r="B23" s="40" t="s">
        <v>38</v>
      </c>
      <c r="C23" s="41" t="s">
        <v>38</v>
      </c>
      <c r="D23" s="41" t="s">
        <v>95</v>
      </c>
      <c r="E23" s="42">
        <v>42.617196999999997</v>
      </c>
      <c r="F23" s="42">
        <v>-89.717070000000007</v>
      </c>
      <c r="G23" s="57" t="s">
        <v>39</v>
      </c>
      <c r="H23" s="60"/>
      <c r="I23" s="60"/>
      <c r="J23" s="60">
        <v>6</v>
      </c>
      <c r="K23" s="60">
        <v>35</v>
      </c>
      <c r="L23" s="60">
        <v>52</v>
      </c>
      <c r="M23" s="60">
        <v>3</v>
      </c>
      <c r="N23" s="60">
        <v>1</v>
      </c>
      <c r="O23" s="60">
        <v>0</v>
      </c>
      <c r="P23" s="60">
        <v>0</v>
      </c>
      <c r="Q23" s="60">
        <v>3</v>
      </c>
      <c r="R23" s="60">
        <v>0</v>
      </c>
      <c r="S23" s="60"/>
      <c r="T23" s="60">
        <v>6</v>
      </c>
      <c r="U23" s="60">
        <v>4</v>
      </c>
      <c r="V23" s="60">
        <v>2</v>
      </c>
      <c r="W23" s="60">
        <v>3</v>
      </c>
      <c r="X23" s="60">
        <v>1</v>
      </c>
      <c r="Y23" s="60">
        <v>1</v>
      </c>
      <c r="Z23" s="14">
        <f t="shared" si="0"/>
        <v>117</v>
      </c>
    </row>
    <row r="24" spans="1:26" x14ac:dyDescent="0.35">
      <c r="A24" s="40" t="s">
        <v>25</v>
      </c>
      <c r="B24" s="40" t="s">
        <v>123</v>
      </c>
      <c r="C24" s="41" t="s">
        <v>124</v>
      </c>
      <c r="D24" s="41" t="s">
        <v>81</v>
      </c>
      <c r="E24" s="42">
        <v>43.127953212041199</v>
      </c>
      <c r="F24" s="42">
        <v>-88.847343147676995</v>
      </c>
      <c r="G24" s="57" t="s">
        <v>125</v>
      </c>
      <c r="H24" s="60">
        <v>0</v>
      </c>
      <c r="I24" s="60">
        <v>0</v>
      </c>
      <c r="J24" s="60"/>
      <c r="K24" s="60">
        <v>45</v>
      </c>
      <c r="L24" s="60">
        <v>772</v>
      </c>
      <c r="M24" s="60">
        <v>15</v>
      </c>
      <c r="N24" s="60">
        <v>7</v>
      </c>
      <c r="O24" s="60"/>
      <c r="P24" s="60">
        <v>19</v>
      </c>
      <c r="Q24" s="60">
        <v>5</v>
      </c>
      <c r="R24" s="60">
        <v>7</v>
      </c>
      <c r="S24" s="60">
        <v>14</v>
      </c>
      <c r="T24" s="60">
        <v>21</v>
      </c>
      <c r="U24" s="60"/>
      <c r="V24" s="60"/>
      <c r="W24" s="60">
        <v>850</v>
      </c>
      <c r="X24" s="60">
        <v>9</v>
      </c>
      <c r="Y24" s="60">
        <v>20</v>
      </c>
      <c r="Z24" s="14">
        <f t="shared" si="0"/>
        <v>1784</v>
      </c>
    </row>
    <row r="25" spans="1:26" x14ac:dyDescent="0.35">
      <c r="A25" s="40" t="s">
        <v>25</v>
      </c>
      <c r="B25" s="40" t="s">
        <v>29</v>
      </c>
      <c r="C25" s="41" t="s">
        <v>145</v>
      </c>
      <c r="D25" s="41" t="s">
        <v>135</v>
      </c>
      <c r="E25" s="42">
        <v>43.160494999999997</v>
      </c>
      <c r="F25" s="42">
        <v>-88.845721999999995</v>
      </c>
      <c r="G25" s="57" t="s">
        <v>146</v>
      </c>
      <c r="H25" s="60"/>
      <c r="I25" s="60"/>
      <c r="J25" s="60"/>
      <c r="K25" s="60">
        <v>39</v>
      </c>
      <c r="L25" s="60">
        <v>6</v>
      </c>
      <c r="M25" s="60">
        <v>4</v>
      </c>
      <c r="N25" s="60">
        <v>6</v>
      </c>
      <c r="O25" s="60"/>
      <c r="P25" s="60"/>
      <c r="Q25" s="60">
        <v>0</v>
      </c>
      <c r="R25" s="60">
        <v>8</v>
      </c>
      <c r="S25" s="60"/>
      <c r="T25" s="60"/>
      <c r="U25" s="60"/>
      <c r="V25" s="60"/>
      <c r="W25" s="60"/>
      <c r="X25" s="60"/>
      <c r="Y25" s="60"/>
      <c r="Z25" s="14">
        <f t="shared" si="0"/>
        <v>63</v>
      </c>
    </row>
    <row r="26" spans="1:26" x14ac:dyDescent="0.35">
      <c r="A26" s="40" t="s">
        <v>15</v>
      </c>
      <c r="B26" s="40" t="s">
        <v>148</v>
      </c>
      <c r="C26" s="40" t="s">
        <v>143</v>
      </c>
      <c r="D26" s="41" t="s">
        <v>91</v>
      </c>
      <c r="E26" s="42">
        <v>44.000791</v>
      </c>
      <c r="F26" s="42">
        <v>-87.952550000000002</v>
      </c>
      <c r="G26" s="57" t="s">
        <v>147</v>
      </c>
      <c r="H26" s="60"/>
      <c r="I26" s="60"/>
      <c r="J26" s="60">
        <v>0</v>
      </c>
      <c r="K26" s="60">
        <v>0</v>
      </c>
      <c r="L26" s="60">
        <v>0</v>
      </c>
      <c r="M26" s="60">
        <v>2</v>
      </c>
      <c r="N26" s="60">
        <v>0</v>
      </c>
      <c r="O26" s="60">
        <v>1</v>
      </c>
      <c r="P26" s="60">
        <v>0</v>
      </c>
      <c r="Q26" s="60">
        <v>2</v>
      </c>
      <c r="R26" s="60"/>
      <c r="S26" s="60">
        <v>4</v>
      </c>
      <c r="T26" s="60">
        <v>10</v>
      </c>
      <c r="U26" s="60">
        <v>5</v>
      </c>
      <c r="V26" s="60">
        <v>1</v>
      </c>
      <c r="W26" s="60">
        <v>0</v>
      </c>
      <c r="X26" s="60">
        <v>7</v>
      </c>
      <c r="Y26" s="60">
        <v>7</v>
      </c>
      <c r="Z26" s="14">
        <f t="shared" si="0"/>
        <v>39</v>
      </c>
    </row>
    <row r="27" spans="1:26" x14ac:dyDescent="0.35">
      <c r="A27" s="40" t="s">
        <v>33</v>
      </c>
      <c r="B27" s="40" t="s">
        <v>34</v>
      </c>
      <c r="C27" s="41" t="s">
        <v>34</v>
      </c>
      <c r="D27" s="41" t="s">
        <v>86</v>
      </c>
      <c r="E27" s="42">
        <v>45.183517999999999</v>
      </c>
      <c r="F27" s="42">
        <v>-88.457661999999999</v>
      </c>
      <c r="G27" s="57" t="s">
        <v>36</v>
      </c>
      <c r="H27" s="60">
        <v>0</v>
      </c>
      <c r="I27" s="60">
        <v>0</v>
      </c>
      <c r="J27" s="60">
        <v>0</v>
      </c>
      <c r="K27" s="60">
        <v>0</v>
      </c>
      <c r="L27" s="60">
        <v>1</v>
      </c>
      <c r="M27" s="60">
        <v>0</v>
      </c>
      <c r="N27" s="60">
        <v>0</v>
      </c>
      <c r="O27" s="60">
        <v>1</v>
      </c>
      <c r="P27" s="60">
        <v>0</v>
      </c>
      <c r="Q27" s="60">
        <v>3</v>
      </c>
      <c r="R27" s="60">
        <v>1</v>
      </c>
      <c r="S27" s="60">
        <v>3</v>
      </c>
      <c r="T27" s="60">
        <v>4</v>
      </c>
      <c r="U27" s="60">
        <v>33</v>
      </c>
      <c r="V27" s="60">
        <v>2</v>
      </c>
      <c r="W27" s="60">
        <v>0</v>
      </c>
      <c r="X27" s="60">
        <v>0</v>
      </c>
      <c r="Y27" s="60">
        <v>0</v>
      </c>
      <c r="Z27" s="14">
        <f t="shared" si="0"/>
        <v>48</v>
      </c>
    </row>
    <row r="28" spans="1:26" x14ac:dyDescent="0.35">
      <c r="A28" s="40" t="s">
        <v>43</v>
      </c>
      <c r="B28" s="40" t="s">
        <v>160</v>
      </c>
      <c r="C28" s="41" t="s">
        <v>160</v>
      </c>
      <c r="D28" s="41" t="s">
        <v>86</v>
      </c>
      <c r="E28" s="42">
        <v>44.322727</v>
      </c>
      <c r="F28" s="42">
        <v>-88.471688999999998</v>
      </c>
      <c r="G28" s="57" t="s">
        <v>67</v>
      </c>
      <c r="H28" s="60"/>
      <c r="I28" s="60"/>
      <c r="J28" s="60"/>
      <c r="K28" s="60"/>
      <c r="L28" s="60"/>
      <c r="M28" s="60">
        <v>14</v>
      </c>
      <c r="N28" s="60">
        <v>12</v>
      </c>
      <c r="O28" s="60">
        <v>9</v>
      </c>
      <c r="P28" s="60">
        <v>0</v>
      </c>
      <c r="Q28" s="60">
        <v>0</v>
      </c>
      <c r="R28" s="60">
        <v>1</v>
      </c>
      <c r="S28" s="60"/>
      <c r="T28" s="60">
        <v>3</v>
      </c>
      <c r="U28" s="60">
        <v>1</v>
      </c>
      <c r="V28" s="60">
        <v>2</v>
      </c>
      <c r="W28" s="60">
        <v>0</v>
      </c>
      <c r="X28" s="60">
        <v>3</v>
      </c>
      <c r="Y28" s="60">
        <v>0</v>
      </c>
      <c r="Z28" s="14">
        <f t="shared" si="0"/>
        <v>45</v>
      </c>
    </row>
    <row r="29" spans="1:26" x14ac:dyDescent="0.35">
      <c r="A29" s="40" t="s">
        <v>43</v>
      </c>
      <c r="B29" s="40" t="s">
        <v>44</v>
      </c>
      <c r="C29" s="41" t="s">
        <v>44</v>
      </c>
      <c r="D29" s="41" t="s">
        <v>86</v>
      </c>
      <c r="E29" s="42">
        <v>44.514367</v>
      </c>
      <c r="F29" s="42">
        <v>-88.300546999999995</v>
      </c>
      <c r="G29" s="57" t="s">
        <v>45</v>
      </c>
      <c r="H29" s="60"/>
      <c r="I29" s="60"/>
      <c r="J29" s="60"/>
      <c r="K29" s="60"/>
      <c r="L29" s="60"/>
      <c r="M29" s="60">
        <v>19</v>
      </c>
      <c r="N29" s="60">
        <v>9</v>
      </c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14">
        <f t="shared" si="0"/>
        <v>28</v>
      </c>
    </row>
    <row r="30" spans="1:26" x14ac:dyDescent="0.35">
      <c r="A30" s="40" t="s">
        <v>24</v>
      </c>
      <c r="B30" s="40" t="s">
        <v>74</v>
      </c>
      <c r="C30" s="41" t="s">
        <v>74</v>
      </c>
      <c r="D30" s="41" t="s">
        <v>86</v>
      </c>
      <c r="E30" s="65">
        <v>43.444362198469904</v>
      </c>
      <c r="F30" s="65">
        <v>-87.939893016655006</v>
      </c>
      <c r="G30" s="57" t="s">
        <v>75</v>
      </c>
      <c r="H30" s="60"/>
      <c r="I30" s="60">
        <v>0</v>
      </c>
      <c r="J30" s="60">
        <v>1</v>
      </c>
      <c r="K30" s="60">
        <v>14</v>
      </c>
      <c r="L30" s="60">
        <v>12</v>
      </c>
      <c r="M30" s="60">
        <v>6</v>
      </c>
      <c r="N30" s="60">
        <v>7</v>
      </c>
      <c r="O30" s="60">
        <v>32</v>
      </c>
      <c r="P30" s="60">
        <v>2</v>
      </c>
      <c r="Q30" s="60">
        <v>4</v>
      </c>
      <c r="R30" s="60">
        <v>0</v>
      </c>
      <c r="S30" s="60">
        <v>6</v>
      </c>
      <c r="T30" s="60">
        <v>0</v>
      </c>
      <c r="U30" s="60">
        <v>5</v>
      </c>
      <c r="V30" s="60">
        <v>2</v>
      </c>
      <c r="W30" s="60">
        <v>3</v>
      </c>
      <c r="X30" s="60">
        <v>4</v>
      </c>
      <c r="Y30" s="60">
        <v>0</v>
      </c>
      <c r="Z30" s="14">
        <f t="shared" si="0"/>
        <v>98</v>
      </c>
    </row>
    <row r="31" spans="1:26" x14ac:dyDescent="0.35">
      <c r="A31" s="40" t="s">
        <v>64</v>
      </c>
      <c r="B31" s="40" t="s">
        <v>93</v>
      </c>
      <c r="C31" s="41" t="s">
        <v>93</v>
      </c>
      <c r="D31" s="41" t="s">
        <v>95</v>
      </c>
      <c r="E31" s="42">
        <v>44.610476336770397</v>
      </c>
      <c r="F31" s="42">
        <v>-91.811247917498505</v>
      </c>
      <c r="G31" s="57" t="s">
        <v>65</v>
      </c>
      <c r="H31" s="60">
        <v>0</v>
      </c>
      <c r="I31" s="60">
        <v>0</v>
      </c>
      <c r="J31" s="60">
        <v>1</v>
      </c>
      <c r="K31" s="60">
        <v>0</v>
      </c>
      <c r="L31" s="60">
        <v>5</v>
      </c>
      <c r="M31" s="60">
        <v>6</v>
      </c>
      <c r="N31" s="60">
        <v>9</v>
      </c>
      <c r="O31" s="60">
        <v>2</v>
      </c>
      <c r="P31" s="60">
        <v>1</v>
      </c>
      <c r="Q31" s="60">
        <v>0</v>
      </c>
      <c r="R31" s="60">
        <v>13</v>
      </c>
      <c r="S31" s="60"/>
      <c r="T31" s="60">
        <v>19</v>
      </c>
      <c r="U31" s="60"/>
      <c r="V31" s="60">
        <v>17</v>
      </c>
      <c r="W31" s="60">
        <v>0</v>
      </c>
      <c r="X31" s="60">
        <v>2</v>
      </c>
      <c r="Y31" s="60">
        <v>0</v>
      </c>
      <c r="Z31" s="14">
        <f t="shared" si="0"/>
        <v>75</v>
      </c>
    </row>
    <row r="32" spans="1:26" x14ac:dyDescent="0.35">
      <c r="A32" s="40" t="s">
        <v>63</v>
      </c>
      <c r="B32" s="40" t="s">
        <v>129</v>
      </c>
      <c r="C32" s="40" t="s">
        <v>129</v>
      </c>
      <c r="D32" s="41"/>
      <c r="E32" s="42">
        <v>44.529372000000002</v>
      </c>
      <c r="F32" s="42">
        <v>-89.464260999999993</v>
      </c>
      <c r="G32" s="57" t="s">
        <v>61</v>
      </c>
      <c r="H32" s="60"/>
      <c r="I32" s="60"/>
      <c r="J32" s="60">
        <v>0</v>
      </c>
      <c r="K32" s="60">
        <v>6</v>
      </c>
      <c r="L32" s="60">
        <v>0</v>
      </c>
      <c r="M32" s="60">
        <v>0</v>
      </c>
      <c r="N32" s="60"/>
      <c r="O32" s="60">
        <v>0</v>
      </c>
      <c r="P32" s="60">
        <v>0</v>
      </c>
      <c r="Q32" s="60">
        <v>0</v>
      </c>
      <c r="R32" s="60"/>
      <c r="S32" s="60">
        <v>4</v>
      </c>
      <c r="T32" s="60">
        <v>3</v>
      </c>
      <c r="U32" s="60"/>
      <c r="V32" s="60">
        <v>2</v>
      </c>
      <c r="W32" s="60"/>
      <c r="X32" s="60">
        <v>1</v>
      </c>
      <c r="Y32" s="60">
        <v>0</v>
      </c>
      <c r="Z32" s="14">
        <f t="shared" si="0"/>
        <v>16</v>
      </c>
    </row>
    <row r="33" spans="1:32" x14ac:dyDescent="0.35">
      <c r="A33" s="40" t="s">
        <v>19</v>
      </c>
      <c r="B33" s="40" t="s">
        <v>88</v>
      </c>
      <c r="C33" s="41" t="s">
        <v>138</v>
      </c>
      <c r="D33" s="41" t="s">
        <v>81</v>
      </c>
      <c r="E33" s="42">
        <v>42.692806666666698</v>
      </c>
      <c r="F33" s="42">
        <v>-89.340196666666699</v>
      </c>
      <c r="G33" s="57" t="s">
        <v>87</v>
      </c>
      <c r="H33" s="60">
        <v>0</v>
      </c>
      <c r="I33" s="60">
        <v>0</v>
      </c>
      <c r="J33" s="60"/>
      <c r="K33" s="60">
        <v>35</v>
      </c>
      <c r="L33" s="60">
        <v>157</v>
      </c>
      <c r="M33" s="60"/>
      <c r="N33" s="60">
        <v>55</v>
      </c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14">
        <f t="shared" si="0"/>
        <v>247</v>
      </c>
    </row>
    <row r="34" spans="1:32" x14ac:dyDescent="0.35">
      <c r="A34" s="40" t="s">
        <v>19</v>
      </c>
      <c r="B34" s="40" t="s">
        <v>112</v>
      </c>
      <c r="C34" s="41" t="s">
        <v>99</v>
      </c>
      <c r="D34" s="41" t="s">
        <v>81</v>
      </c>
      <c r="E34" s="42">
        <v>42.504457000000002</v>
      </c>
      <c r="F34" s="42">
        <v>-89.190533000000002</v>
      </c>
      <c r="G34" s="57" t="s">
        <v>98</v>
      </c>
      <c r="H34" s="60">
        <v>0</v>
      </c>
      <c r="I34" s="60">
        <v>0</v>
      </c>
      <c r="J34" s="60">
        <v>0</v>
      </c>
      <c r="K34" s="60">
        <v>12</v>
      </c>
      <c r="L34" s="60">
        <v>1</v>
      </c>
      <c r="M34" s="60">
        <v>0</v>
      </c>
      <c r="N34" s="60">
        <v>0</v>
      </c>
      <c r="O34" s="60">
        <v>0</v>
      </c>
      <c r="P34" s="60"/>
      <c r="Q34" s="60"/>
      <c r="R34" s="60"/>
      <c r="S34" s="60"/>
      <c r="T34" s="60"/>
      <c r="U34" s="60"/>
      <c r="V34" s="60"/>
      <c r="W34" s="60">
        <v>0</v>
      </c>
      <c r="X34" s="60"/>
      <c r="Y34" s="60"/>
      <c r="Z34" s="14">
        <f t="shared" si="0"/>
        <v>13</v>
      </c>
    </row>
    <row r="35" spans="1:32" x14ac:dyDescent="0.35">
      <c r="A35" s="40" t="s">
        <v>19</v>
      </c>
      <c r="B35" s="40" t="s">
        <v>119</v>
      </c>
      <c r="C35" s="41" t="s">
        <v>150</v>
      </c>
      <c r="D35" s="41" t="s">
        <v>86</v>
      </c>
      <c r="E35" s="42">
        <v>42.526532464316098</v>
      </c>
      <c r="F35" s="42">
        <v>-88.870839546752194</v>
      </c>
      <c r="G35" s="57" t="s">
        <v>136</v>
      </c>
      <c r="H35" s="60"/>
      <c r="I35" s="60">
        <v>0</v>
      </c>
      <c r="J35" s="60">
        <v>1</v>
      </c>
      <c r="K35" s="60">
        <v>35</v>
      </c>
      <c r="L35" s="60">
        <v>18</v>
      </c>
      <c r="M35" s="60">
        <v>1</v>
      </c>
      <c r="N35" s="60">
        <v>1</v>
      </c>
      <c r="O35" s="60"/>
      <c r="P35" s="60">
        <v>15</v>
      </c>
      <c r="Q35" s="60">
        <v>0</v>
      </c>
      <c r="R35" s="60"/>
      <c r="S35" s="60">
        <v>1</v>
      </c>
      <c r="T35" s="60"/>
      <c r="U35" s="60"/>
      <c r="V35" s="60"/>
      <c r="W35" s="60"/>
      <c r="X35" s="60">
        <v>0</v>
      </c>
      <c r="Y35" s="60"/>
      <c r="Z35" s="14">
        <f t="shared" si="0"/>
        <v>72</v>
      </c>
    </row>
    <row r="36" spans="1:32" x14ac:dyDescent="0.35">
      <c r="A36" s="54" t="s">
        <v>19</v>
      </c>
      <c r="B36" s="54" t="s">
        <v>151</v>
      </c>
      <c r="C36" s="52" t="s">
        <v>152</v>
      </c>
      <c r="D36" s="52" t="s">
        <v>86</v>
      </c>
      <c r="E36" s="55">
        <v>42.525522379999998</v>
      </c>
      <c r="F36" s="55">
        <v>-88.881051929999998</v>
      </c>
      <c r="G36" s="78" t="s">
        <v>136</v>
      </c>
      <c r="H36" s="60"/>
      <c r="I36" s="60">
        <v>0</v>
      </c>
      <c r="J36" s="60">
        <v>0</v>
      </c>
      <c r="K36" s="60">
        <v>2</v>
      </c>
      <c r="L36" s="60">
        <v>20</v>
      </c>
      <c r="M36" s="60">
        <v>0</v>
      </c>
      <c r="N36" s="60">
        <v>0</v>
      </c>
      <c r="O36" s="60"/>
      <c r="P36" s="60">
        <v>4</v>
      </c>
      <c r="Q36" s="60">
        <v>0</v>
      </c>
      <c r="R36" s="60"/>
      <c r="S36" s="60">
        <v>0</v>
      </c>
      <c r="T36" s="60"/>
      <c r="U36" s="60"/>
      <c r="V36" s="60"/>
      <c r="W36" s="60"/>
      <c r="X36" s="60">
        <v>0</v>
      </c>
      <c r="Y36" s="60"/>
      <c r="Z36" s="14">
        <f t="shared" si="0"/>
        <v>26</v>
      </c>
    </row>
    <row r="37" spans="1:32" x14ac:dyDescent="0.35">
      <c r="A37" s="40" t="s">
        <v>19</v>
      </c>
      <c r="B37" s="40" t="s">
        <v>120</v>
      </c>
      <c r="C37" s="41" t="s">
        <v>100</v>
      </c>
      <c r="D37" s="41" t="s">
        <v>22</v>
      </c>
      <c r="E37" s="42">
        <v>42.604599760766398</v>
      </c>
      <c r="F37" s="42">
        <v>-88.813139692461306</v>
      </c>
      <c r="G37" s="57" t="s">
        <v>101</v>
      </c>
      <c r="H37" s="60"/>
      <c r="I37" s="60">
        <v>0</v>
      </c>
      <c r="J37" s="60">
        <v>2</v>
      </c>
      <c r="K37" s="60">
        <v>102</v>
      </c>
      <c r="L37" s="60">
        <v>27</v>
      </c>
      <c r="M37" s="60">
        <v>3</v>
      </c>
      <c r="N37" s="60">
        <v>2</v>
      </c>
      <c r="O37" s="60">
        <v>5</v>
      </c>
      <c r="P37" s="60">
        <v>7</v>
      </c>
      <c r="Q37" s="60">
        <v>0</v>
      </c>
      <c r="R37" s="60">
        <v>0</v>
      </c>
      <c r="S37" s="60">
        <v>2</v>
      </c>
      <c r="T37" s="60">
        <v>2</v>
      </c>
      <c r="U37" s="60">
        <v>0</v>
      </c>
      <c r="V37" s="60">
        <v>0</v>
      </c>
      <c r="W37" s="60">
        <v>0</v>
      </c>
      <c r="X37" s="60">
        <v>1</v>
      </c>
      <c r="Y37" s="60">
        <v>0</v>
      </c>
      <c r="Z37" s="14">
        <f t="shared" si="0"/>
        <v>153</v>
      </c>
    </row>
    <row r="38" spans="1:32" x14ac:dyDescent="0.35">
      <c r="A38" s="40" t="s">
        <v>19</v>
      </c>
      <c r="B38" s="40" t="s">
        <v>84</v>
      </c>
      <c r="C38" s="41" t="s">
        <v>84</v>
      </c>
      <c r="D38" s="41" t="s">
        <v>86</v>
      </c>
      <c r="E38" s="42">
        <v>42.839286968758699</v>
      </c>
      <c r="F38" s="42">
        <v>-89.1386259736894</v>
      </c>
      <c r="G38" s="57" t="s">
        <v>47</v>
      </c>
      <c r="H38" s="60">
        <v>1</v>
      </c>
      <c r="I38" s="60">
        <v>0</v>
      </c>
      <c r="J38" s="60">
        <v>1</v>
      </c>
      <c r="K38" s="60">
        <v>18</v>
      </c>
      <c r="L38" s="60">
        <v>21</v>
      </c>
      <c r="M38" s="60">
        <v>4</v>
      </c>
      <c r="N38" s="60">
        <v>4</v>
      </c>
      <c r="O38" s="60">
        <v>1</v>
      </c>
      <c r="P38" s="60">
        <v>1</v>
      </c>
      <c r="Q38" s="60">
        <v>0</v>
      </c>
      <c r="R38" s="60">
        <v>0</v>
      </c>
      <c r="S38" s="60"/>
      <c r="T38" s="60"/>
      <c r="U38" s="60"/>
      <c r="V38" s="60"/>
      <c r="W38" s="60"/>
      <c r="X38" s="60"/>
      <c r="Y38" s="60"/>
      <c r="Z38" s="14">
        <f t="shared" si="0"/>
        <v>51</v>
      </c>
    </row>
    <row r="39" spans="1:32" x14ac:dyDescent="0.35">
      <c r="A39" s="40" t="s">
        <v>19</v>
      </c>
      <c r="B39" s="40" t="s">
        <v>85</v>
      </c>
      <c r="C39" s="41" t="s">
        <v>85</v>
      </c>
      <c r="D39" s="41" t="s">
        <v>86</v>
      </c>
      <c r="E39" s="42">
        <v>42.873983417187198</v>
      </c>
      <c r="F39" s="42">
        <v>-89.151229081547498</v>
      </c>
      <c r="G39" s="57" t="s">
        <v>47</v>
      </c>
      <c r="H39" s="60">
        <v>0</v>
      </c>
      <c r="I39" s="60">
        <v>0</v>
      </c>
      <c r="J39" s="60">
        <v>1</v>
      </c>
      <c r="K39" s="60">
        <v>18</v>
      </c>
      <c r="L39" s="60">
        <v>25</v>
      </c>
      <c r="M39" s="60">
        <v>0</v>
      </c>
      <c r="N39" s="60">
        <v>2</v>
      </c>
      <c r="O39" s="60">
        <v>1</v>
      </c>
      <c r="P39" s="60">
        <v>3</v>
      </c>
      <c r="Q39" s="60">
        <v>0</v>
      </c>
      <c r="R39" s="60">
        <v>0</v>
      </c>
      <c r="S39" s="60"/>
      <c r="T39" s="60"/>
      <c r="U39" s="60"/>
      <c r="V39" s="60"/>
      <c r="W39" s="60"/>
      <c r="X39" s="60"/>
      <c r="Y39" s="60"/>
      <c r="Z39" s="14">
        <f t="shared" si="0"/>
        <v>50</v>
      </c>
    </row>
    <row r="40" spans="1:32" x14ac:dyDescent="0.35">
      <c r="A40" s="40" t="s">
        <v>19</v>
      </c>
      <c r="B40" s="40" t="s">
        <v>116</v>
      </c>
      <c r="C40" s="40" t="s">
        <v>117</v>
      </c>
      <c r="D40" s="41" t="s">
        <v>86</v>
      </c>
      <c r="E40" s="42">
        <v>42.737085</v>
      </c>
      <c r="F40" s="42">
        <v>-89.032955000000001</v>
      </c>
      <c r="G40" s="57" t="s">
        <v>20</v>
      </c>
      <c r="H40" s="60">
        <v>0</v>
      </c>
      <c r="I40" s="60">
        <v>0</v>
      </c>
      <c r="J40" s="60">
        <v>0</v>
      </c>
      <c r="K40" s="60">
        <v>5</v>
      </c>
      <c r="L40" s="60">
        <v>5</v>
      </c>
      <c r="M40" s="60">
        <v>6</v>
      </c>
      <c r="N40" s="60">
        <v>2</v>
      </c>
      <c r="O40" s="60">
        <v>0</v>
      </c>
      <c r="P40" s="60">
        <v>1</v>
      </c>
      <c r="Q40" s="60">
        <v>0</v>
      </c>
      <c r="R40" s="60">
        <v>0</v>
      </c>
      <c r="S40" s="60"/>
      <c r="T40" s="60"/>
      <c r="U40" s="60">
        <v>4</v>
      </c>
      <c r="V40" s="60">
        <v>0</v>
      </c>
      <c r="W40" s="60">
        <v>0</v>
      </c>
      <c r="X40" s="60">
        <v>0</v>
      </c>
      <c r="Y40" s="60">
        <v>0</v>
      </c>
      <c r="Z40" s="14">
        <f t="shared" si="0"/>
        <v>23</v>
      </c>
    </row>
    <row r="41" spans="1:32" x14ac:dyDescent="0.35">
      <c r="A41" s="40" t="s">
        <v>19</v>
      </c>
      <c r="B41" s="40" t="s">
        <v>115</v>
      </c>
      <c r="C41" s="40" t="s">
        <v>92</v>
      </c>
      <c r="D41" s="41" t="s">
        <v>114</v>
      </c>
      <c r="E41" s="42">
        <v>42.724603333333299</v>
      </c>
      <c r="F41" s="42">
        <v>-89.020043333333305</v>
      </c>
      <c r="G41" s="57" t="s">
        <v>20</v>
      </c>
      <c r="H41" s="60">
        <v>2</v>
      </c>
      <c r="I41" s="60">
        <v>0</v>
      </c>
      <c r="J41" s="60">
        <v>1</v>
      </c>
      <c r="K41" s="60">
        <v>4</v>
      </c>
      <c r="L41" s="60">
        <v>11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0</v>
      </c>
      <c r="S41" s="60"/>
      <c r="T41" s="60"/>
      <c r="U41" s="60">
        <v>5</v>
      </c>
      <c r="V41" s="60">
        <v>0</v>
      </c>
      <c r="W41" s="60">
        <v>1</v>
      </c>
      <c r="X41" s="60">
        <v>0</v>
      </c>
      <c r="Y41" s="60">
        <v>0</v>
      </c>
      <c r="Z41" s="14">
        <f t="shared" si="0"/>
        <v>24</v>
      </c>
    </row>
    <row r="42" spans="1:32" x14ac:dyDescent="0.35">
      <c r="A42" s="40" t="s">
        <v>37</v>
      </c>
      <c r="B42" s="40" t="s">
        <v>71</v>
      </c>
      <c r="C42" s="40" t="s">
        <v>126</v>
      </c>
      <c r="D42" s="41" t="s">
        <v>86</v>
      </c>
      <c r="E42" s="42">
        <v>43.480012160000001</v>
      </c>
      <c r="F42" s="42">
        <v>-90.007625640000001</v>
      </c>
      <c r="G42" s="40" t="s">
        <v>102</v>
      </c>
      <c r="H42" s="60"/>
      <c r="I42" s="60">
        <v>0</v>
      </c>
      <c r="J42" s="60">
        <v>1</v>
      </c>
      <c r="K42" s="60">
        <v>30</v>
      </c>
      <c r="L42" s="60">
        <v>59</v>
      </c>
      <c r="M42" s="60">
        <v>8</v>
      </c>
      <c r="N42" s="60">
        <v>2</v>
      </c>
      <c r="O42" s="60">
        <v>0</v>
      </c>
      <c r="P42" s="60">
        <v>0</v>
      </c>
      <c r="Q42" s="60">
        <v>1</v>
      </c>
      <c r="R42" s="60">
        <v>7</v>
      </c>
      <c r="S42" s="60">
        <v>13</v>
      </c>
      <c r="T42" s="60">
        <v>17</v>
      </c>
      <c r="U42" s="60">
        <v>27</v>
      </c>
      <c r="V42" s="60">
        <v>10</v>
      </c>
      <c r="W42" s="60">
        <v>7</v>
      </c>
      <c r="X42" s="60">
        <v>3</v>
      </c>
      <c r="Y42" s="60">
        <v>1</v>
      </c>
      <c r="Z42" s="14">
        <f t="shared" si="0"/>
        <v>186</v>
      </c>
    </row>
    <row r="43" spans="1:32" x14ac:dyDescent="0.35">
      <c r="A43" s="40" t="s">
        <v>37</v>
      </c>
      <c r="B43" s="40" t="s">
        <v>94</v>
      </c>
      <c r="C43" s="41" t="s">
        <v>94</v>
      </c>
      <c r="D43" s="41" t="s">
        <v>81</v>
      </c>
      <c r="E43" s="42">
        <v>43.196534672993103</v>
      </c>
      <c r="F43" s="42">
        <v>-90.035963963483894</v>
      </c>
      <c r="G43" s="57" t="s">
        <v>66</v>
      </c>
      <c r="H43" s="60">
        <v>0</v>
      </c>
      <c r="I43" s="60">
        <v>0</v>
      </c>
      <c r="J43" s="60">
        <v>0</v>
      </c>
      <c r="K43" s="60">
        <v>2</v>
      </c>
      <c r="L43" s="60">
        <v>6</v>
      </c>
      <c r="M43" s="60">
        <v>4</v>
      </c>
      <c r="N43" s="60">
        <v>3</v>
      </c>
      <c r="O43" s="60">
        <v>2</v>
      </c>
      <c r="P43" s="60">
        <v>0</v>
      </c>
      <c r="Q43" s="60">
        <v>0</v>
      </c>
      <c r="R43" s="60">
        <v>0</v>
      </c>
      <c r="S43" s="60">
        <v>1</v>
      </c>
      <c r="T43" s="60">
        <v>3</v>
      </c>
      <c r="U43" s="60">
        <v>2</v>
      </c>
      <c r="V43" s="60">
        <v>0</v>
      </c>
      <c r="W43" s="60">
        <v>0</v>
      </c>
      <c r="X43" s="60">
        <v>0</v>
      </c>
      <c r="Y43" s="60">
        <v>0</v>
      </c>
      <c r="Z43" s="14">
        <f t="shared" si="0"/>
        <v>23</v>
      </c>
    </row>
    <row r="44" spans="1:32" x14ac:dyDescent="0.35">
      <c r="A44" s="41" t="s">
        <v>16</v>
      </c>
      <c r="B44" s="41" t="s">
        <v>149</v>
      </c>
      <c r="C44" s="41" t="s">
        <v>141</v>
      </c>
      <c r="D44" s="41" t="s">
        <v>91</v>
      </c>
      <c r="E44" s="42">
        <v>43.543033000000001</v>
      </c>
      <c r="F44" s="42">
        <v>-88.040687000000005</v>
      </c>
      <c r="G44" s="57" t="s">
        <v>147</v>
      </c>
      <c r="H44" s="60"/>
      <c r="I44" s="60"/>
      <c r="J44" s="60">
        <v>0</v>
      </c>
      <c r="K44" s="60">
        <v>9</v>
      </c>
      <c r="L44" s="60"/>
      <c r="M44" s="60"/>
      <c r="N44" s="60"/>
      <c r="O44" s="60"/>
      <c r="P44" s="60"/>
      <c r="Q44" s="60">
        <v>0</v>
      </c>
      <c r="R44" s="60"/>
      <c r="S44" s="60"/>
      <c r="T44" s="60"/>
      <c r="U44" s="60"/>
      <c r="V44" s="60">
        <v>36</v>
      </c>
      <c r="W44" s="60"/>
      <c r="X44" s="60"/>
      <c r="Y44" s="60"/>
      <c r="Z44" s="14">
        <f t="shared" si="0"/>
        <v>45</v>
      </c>
      <c r="AA44" s="13"/>
      <c r="AB44" s="13"/>
      <c r="AC44" s="13"/>
      <c r="AD44" s="13"/>
      <c r="AE44" s="13"/>
      <c r="AF44" s="13"/>
    </row>
    <row r="45" spans="1:32" x14ac:dyDescent="0.35">
      <c r="A45" s="41" t="s">
        <v>16</v>
      </c>
      <c r="B45" s="41" t="s">
        <v>17</v>
      </c>
      <c r="C45" s="41" t="s">
        <v>142</v>
      </c>
      <c r="D45" s="41" t="s">
        <v>91</v>
      </c>
      <c r="E45" s="42">
        <v>43.674157000000001</v>
      </c>
      <c r="F45" s="42">
        <v>-87.833089000000001</v>
      </c>
      <c r="G45" s="58" t="s">
        <v>147</v>
      </c>
      <c r="H45" s="60"/>
      <c r="I45" s="60"/>
      <c r="J45" s="60">
        <v>0</v>
      </c>
      <c r="K45" s="60">
        <v>4</v>
      </c>
      <c r="L45" s="60">
        <v>2</v>
      </c>
      <c r="M45" s="60">
        <v>8</v>
      </c>
      <c r="N45" s="60">
        <v>1</v>
      </c>
      <c r="O45" s="60">
        <v>10</v>
      </c>
      <c r="P45" s="60">
        <v>1</v>
      </c>
      <c r="Q45" s="60">
        <v>7</v>
      </c>
      <c r="R45" s="60">
        <v>17</v>
      </c>
      <c r="S45" s="60">
        <v>3</v>
      </c>
      <c r="T45" s="60">
        <v>10</v>
      </c>
      <c r="U45" s="60">
        <v>54</v>
      </c>
      <c r="V45" s="60">
        <v>13</v>
      </c>
      <c r="W45" s="60">
        <v>4</v>
      </c>
      <c r="X45" s="60">
        <v>20</v>
      </c>
      <c r="Y45" s="60">
        <v>5</v>
      </c>
      <c r="Z45" s="14">
        <f t="shared" si="0"/>
        <v>159</v>
      </c>
    </row>
    <row r="46" spans="1:32" x14ac:dyDescent="0.35">
      <c r="A46" s="41" t="s">
        <v>16</v>
      </c>
      <c r="B46" s="41" t="s">
        <v>16</v>
      </c>
      <c r="C46" s="41" t="s">
        <v>16</v>
      </c>
      <c r="D46" s="41" t="s">
        <v>81</v>
      </c>
      <c r="E46" s="42">
        <v>43.662975300103398</v>
      </c>
      <c r="F46" s="42">
        <v>-87.7595187909901</v>
      </c>
      <c r="G46" s="58" t="s">
        <v>35</v>
      </c>
      <c r="H46" s="60">
        <v>0</v>
      </c>
      <c r="I46" s="60">
        <v>0</v>
      </c>
      <c r="J46" s="60">
        <v>0</v>
      </c>
      <c r="K46" s="60">
        <v>8</v>
      </c>
      <c r="L46" s="60">
        <v>6</v>
      </c>
      <c r="M46" s="60">
        <v>18</v>
      </c>
      <c r="N46" s="60">
        <v>14</v>
      </c>
      <c r="O46" s="60">
        <v>11</v>
      </c>
      <c r="P46" s="60">
        <v>1</v>
      </c>
      <c r="Q46" s="60">
        <v>0</v>
      </c>
      <c r="R46" s="60">
        <v>0</v>
      </c>
      <c r="S46" s="60">
        <v>0</v>
      </c>
      <c r="T46" s="60">
        <v>6</v>
      </c>
      <c r="U46" s="60">
        <v>28</v>
      </c>
      <c r="V46" s="60">
        <v>57</v>
      </c>
      <c r="W46" s="60">
        <v>151</v>
      </c>
      <c r="X46" s="60">
        <v>177</v>
      </c>
      <c r="Y46" s="60">
        <v>62</v>
      </c>
      <c r="Z46" s="14">
        <f t="shared" si="0"/>
        <v>539</v>
      </c>
    </row>
    <row r="47" spans="1:32" x14ac:dyDescent="0.35">
      <c r="A47" s="40" t="s">
        <v>69</v>
      </c>
      <c r="B47" s="40" t="s">
        <v>49</v>
      </c>
      <c r="C47" s="41" t="s">
        <v>49</v>
      </c>
      <c r="D47" s="41" t="s">
        <v>86</v>
      </c>
      <c r="E47" s="42">
        <v>44.098016999999999</v>
      </c>
      <c r="F47" s="42">
        <v>-91.188151000000005</v>
      </c>
      <c r="G47" s="57" t="s">
        <v>50</v>
      </c>
      <c r="H47" s="60"/>
      <c r="I47" s="60">
        <v>5</v>
      </c>
      <c r="J47" s="60">
        <v>4</v>
      </c>
      <c r="K47" s="60">
        <v>8</v>
      </c>
      <c r="L47" s="60">
        <v>1</v>
      </c>
      <c r="M47" s="60">
        <v>3</v>
      </c>
      <c r="N47" s="60">
        <v>4</v>
      </c>
      <c r="O47" s="60">
        <v>5</v>
      </c>
      <c r="P47" s="60">
        <v>1</v>
      </c>
      <c r="Q47" s="60"/>
      <c r="R47" s="60">
        <v>5</v>
      </c>
      <c r="S47" s="60">
        <v>11</v>
      </c>
      <c r="T47" s="60">
        <v>11</v>
      </c>
      <c r="U47" s="60"/>
      <c r="V47" s="60">
        <v>18</v>
      </c>
      <c r="W47" s="60"/>
      <c r="X47" s="60">
        <v>4</v>
      </c>
      <c r="Y47" s="60">
        <v>0</v>
      </c>
      <c r="Z47" s="14">
        <f t="shared" si="0"/>
        <v>80</v>
      </c>
    </row>
    <row r="48" spans="1:32" x14ac:dyDescent="0.35">
      <c r="A48" s="40" t="s">
        <v>26</v>
      </c>
      <c r="B48" s="40" t="s">
        <v>30</v>
      </c>
      <c r="C48" s="41" t="s">
        <v>30</v>
      </c>
      <c r="D48" s="41" t="s">
        <v>135</v>
      </c>
      <c r="E48" s="42">
        <v>42.704205999999999</v>
      </c>
      <c r="F48" s="42">
        <v>-88.722508000000005</v>
      </c>
      <c r="G48" s="57" t="s">
        <v>137</v>
      </c>
      <c r="H48" s="60"/>
      <c r="I48" s="60">
        <v>0</v>
      </c>
      <c r="J48" s="60">
        <v>44</v>
      </c>
      <c r="K48" s="60">
        <v>139</v>
      </c>
      <c r="L48" s="60">
        <v>53</v>
      </c>
      <c r="M48" s="60">
        <v>83</v>
      </c>
      <c r="N48" s="60">
        <v>1</v>
      </c>
      <c r="O48" s="60">
        <v>2</v>
      </c>
      <c r="P48" s="60">
        <v>5</v>
      </c>
      <c r="Q48" s="60">
        <v>1</v>
      </c>
      <c r="R48" s="60">
        <v>0</v>
      </c>
      <c r="S48" s="60">
        <v>0</v>
      </c>
      <c r="T48" s="60">
        <v>11</v>
      </c>
      <c r="U48" s="60">
        <v>14</v>
      </c>
      <c r="V48" s="60">
        <v>0</v>
      </c>
      <c r="W48" s="60">
        <v>1</v>
      </c>
      <c r="X48" s="60">
        <v>0</v>
      </c>
      <c r="Y48" s="60">
        <v>13</v>
      </c>
      <c r="Z48" s="14">
        <f t="shared" si="0"/>
        <v>367</v>
      </c>
    </row>
    <row r="49" spans="1:26" x14ac:dyDescent="0.35">
      <c r="A49" s="41" t="s">
        <v>26</v>
      </c>
      <c r="B49" s="41" t="s">
        <v>155</v>
      </c>
      <c r="C49" s="41" t="s">
        <v>30</v>
      </c>
      <c r="D49" s="41" t="s">
        <v>81</v>
      </c>
      <c r="E49" s="42">
        <v>42.636454000000001</v>
      </c>
      <c r="F49" s="42">
        <v>-88.666362000000007</v>
      </c>
      <c r="G49" s="58" t="s">
        <v>153</v>
      </c>
      <c r="H49" s="60"/>
      <c r="I49" s="60"/>
      <c r="J49" s="60"/>
      <c r="K49" s="60">
        <v>79</v>
      </c>
      <c r="L49" s="60">
        <v>143</v>
      </c>
      <c r="M49" s="60"/>
      <c r="N49" s="60">
        <v>11</v>
      </c>
      <c r="O49" s="60">
        <v>0</v>
      </c>
      <c r="P49" s="60">
        <v>0</v>
      </c>
      <c r="Q49" s="60">
        <v>0</v>
      </c>
      <c r="R49" s="60"/>
      <c r="S49" s="60">
        <v>3</v>
      </c>
      <c r="T49" s="60">
        <v>13</v>
      </c>
      <c r="U49" s="60">
        <v>5</v>
      </c>
      <c r="V49" s="60">
        <v>0</v>
      </c>
      <c r="W49" s="60"/>
      <c r="X49" s="60"/>
      <c r="Y49" s="60"/>
      <c r="Z49" s="14">
        <f t="shared" si="0"/>
        <v>254</v>
      </c>
    </row>
    <row r="50" spans="1:26" x14ac:dyDescent="0.35">
      <c r="A50" s="40" t="s">
        <v>26</v>
      </c>
      <c r="B50" s="40" t="s">
        <v>72</v>
      </c>
      <c r="C50" s="41" t="s">
        <v>72</v>
      </c>
      <c r="D50" s="41" t="s">
        <v>139</v>
      </c>
      <c r="E50" s="42">
        <v>42.815766250000003</v>
      </c>
      <c r="F50" s="42">
        <v>-88.486819269999998</v>
      </c>
      <c r="G50" s="57" t="s">
        <v>73</v>
      </c>
      <c r="H50" s="63"/>
      <c r="I50" s="60"/>
      <c r="J50" s="60">
        <v>1</v>
      </c>
      <c r="K50" s="60">
        <v>34</v>
      </c>
      <c r="L50" s="60">
        <v>14</v>
      </c>
      <c r="M50" s="60">
        <v>6</v>
      </c>
      <c r="N50" s="60">
        <v>0</v>
      </c>
      <c r="O50" s="60">
        <v>4</v>
      </c>
      <c r="P50" s="60">
        <v>1</v>
      </c>
      <c r="Q50" s="60">
        <v>4</v>
      </c>
      <c r="R50" s="60">
        <v>8</v>
      </c>
      <c r="S50" s="60"/>
      <c r="T50" s="60"/>
      <c r="U50" s="60"/>
      <c r="V50" s="60"/>
      <c r="W50" s="60"/>
      <c r="X50" s="60"/>
      <c r="Y50" s="60"/>
      <c r="Z50" s="14">
        <f t="shared" si="0"/>
        <v>72</v>
      </c>
    </row>
    <row r="51" spans="1:26" x14ac:dyDescent="0.35">
      <c r="A51" s="50" t="s">
        <v>26</v>
      </c>
      <c r="B51" s="50" t="s">
        <v>121</v>
      </c>
      <c r="C51" s="51" t="s">
        <v>122</v>
      </c>
      <c r="D51" s="51" t="s">
        <v>22</v>
      </c>
      <c r="E51" s="65">
        <v>42.520870168364702</v>
      </c>
      <c r="F51" s="65">
        <v>-88.774804257600096</v>
      </c>
      <c r="G51" s="50" t="s">
        <v>101</v>
      </c>
      <c r="H51" s="60"/>
      <c r="I51" s="60">
        <v>0</v>
      </c>
      <c r="J51" s="60">
        <v>11</v>
      </c>
      <c r="K51" s="60">
        <v>74</v>
      </c>
      <c r="L51" s="60">
        <v>116</v>
      </c>
      <c r="M51" s="60">
        <v>53</v>
      </c>
      <c r="N51" s="60">
        <v>11</v>
      </c>
      <c r="O51" s="60">
        <v>17</v>
      </c>
      <c r="P51" s="60">
        <v>14</v>
      </c>
      <c r="Q51" s="60">
        <v>2</v>
      </c>
      <c r="R51" s="60">
        <v>6</v>
      </c>
      <c r="S51" s="60">
        <v>4</v>
      </c>
      <c r="T51" s="60">
        <v>6</v>
      </c>
      <c r="U51" s="60">
        <v>28</v>
      </c>
      <c r="V51" s="60">
        <v>1</v>
      </c>
      <c r="W51" s="60">
        <v>4</v>
      </c>
      <c r="X51" s="60"/>
      <c r="Y51" s="60">
        <v>2</v>
      </c>
      <c r="Z51" s="14">
        <f t="shared" si="0"/>
        <v>349</v>
      </c>
    </row>
    <row r="52" spans="1:26" x14ac:dyDescent="0.35">
      <c r="A52" s="41" t="s">
        <v>60</v>
      </c>
      <c r="B52" s="41" t="s">
        <v>128</v>
      </c>
      <c r="C52" s="41" t="s">
        <v>128</v>
      </c>
      <c r="D52" s="41"/>
      <c r="E52" s="42">
        <v>44.229944000000003</v>
      </c>
      <c r="F52" s="42">
        <v>-89.373213000000007</v>
      </c>
      <c r="G52" s="41" t="s">
        <v>61</v>
      </c>
      <c r="H52" s="60"/>
      <c r="I52" s="60"/>
      <c r="J52" s="60">
        <v>0</v>
      </c>
      <c r="K52" s="60">
        <v>4</v>
      </c>
      <c r="L52" s="60">
        <v>5</v>
      </c>
      <c r="M52" s="60">
        <v>5</v>
      </c>
      <c r="N52" s="60">
        <v>2</v>
      </c>
      <c r="O52" s="60">
        <v>0</v>
      </c>
      <c r="P52" s="60">
        <v>0</v>
      </c>
      <c r="Q52" s="60">
        <v>0</v>
      </c>
      <c r="R52" s="60"/>
      <c r="S52" s="60">
        <v>27</v>
      </c>
      <c r="T52" s="60">
        <v>7</v>
      </c>
      <c r="U52" s="60">
        <v>56</v>
      </c>
      <c r="V52" s="60">
        <v>152</v>
      </c>
      <c r="W52" s="60"/>
      <c r="X52" s="60">
        <v>42</v>
      </c>
      <c r="Y52" s="60">
        <v>2</v>
      </c>
      <c r="Z52" s="14">
        <f t="shared" si="0"/>
        <v>302</v>
      </c>
    </row>
    <row r="53" spans="1:26" x14ac:dyDescent="0.35">
      <c r="A53" s="40" t="s">
        <v>60</v>
      </c>
      <c r="B53" s="40" t="s">
        <v>161</v>
      </c>
      <c r="C53" s="41" t="s">
        <v>161</v>
      </c>
      <c r="D53" s="41" t="s">
        <v>86</v>
      </c>
      <c r="E53" s="42">
        <v>44.216416000000002</v>
      </c>
      <c r="F53" s="42">
        <v>-88.971912000000003</v>
      </c>
      <c r="G53" s="40" t="s">
        <v>67</v>
      </c>
      <c r="H53" s="60"/>
      <c r="I53" s="60"/>
      <c r="J53" s="60"/>
      <c r="K53" s="60"/>
      <c r="L53" s="60"/>
      <c r="M53" s="60">
        <v>8</v>
      </c>
      <c r="N53" s="60">
        <v>0</v>
      </c>
      <c r="O53" s="60">
        <v>2</v>
      </c>
      <c r="P53" s="60">
        <v>0</v>
      </c>
      <c r="Q53" s="60">
        <v>3</v>
      </c>
      <c r="R53" s="60">
        <v>0</v>
      </c>
      <c r="S53" s="60">
        <v>2</v>
      </c>
      <c r="T53" s="60"/>
      <c r="U53" s="60">
        <v>5</v>
      </c>
      <c r="V53" s="60">
        <v>0</v>
      </c>
      <c r="W53" s="60">
        <v>3</v>
      </c>
      <c r="X53" s="60">
        <v>4</v>
      </c>
      <c r="Y53" s="60">
        <v>0</v>
      </c>
      <c r="Z53" s="14">
        <f t="shared" si="0"/>
        <v>27</v>
      </c>
    </row>
    <row r="54" spans="1:26" x14ac:dyDescent="0.35">
      <c r="A54" s="40" t="s">
        <v>156</v>
      </c>
      <c r="B54" s="40" t="s">
        <v>157</v>
      </c>
      <c r="C54" s="41" t="s">
        <v>157</v>
      </c>
      <c r="D54" s="41" t="s">
        <v>86</v>
      </c>
      <c r="E54" s="42">
        <v>44.058171000000002</v>
      </c>
      <c r="F54" s="42">
        <v>-88.762924999999996</v>
      </c>
      <c r="G54" s="40" t="s">
        <v>55</v>
      </c>
      <c r="H54" s="60"/>
      <c r="I54" s="60"/>
      <c r="J54" s="60"/>
      <c r="K54" s="60"/>
      <c r="L54" s="60">
        <v>5</v>
      </c>
      <c r="M54" s="60">
        <v>1</v>
      </c>
      <c r="N54" s="60">
        <v>0</v>
      </c>
      <c r="O54" s="60"/>
      <c r="P54" s="60">
        <v>0</v>
      </c>
      <c r="Q54" s="60">
        <v>1</v>
      </c>
      <c r="R54" s="60"/>
      <c r="S54" s="60">
        <v>15</v>
      </c>
      <c r="T54" s="60">
        <v>17</v>
      </c>
      <c r="U54" s="60">
        <v>31</v>
      </c>
      <c r="V54" s="60">
        <v>19</v>
      </c>
      <c r="W54" s="60">
        <v>2</v>
      </c>
      <c r="X54" s="60">
        <v>1</v>
      </c>
      <c r="Y54" s="60"/>
      <c r="Z54" s="14">
        <f t="shared" si="0"/>
        <v>92</v>
      </c>
    </row>
  </sheetData>
  <sortState xmlns:xlrd2="http://schemas.microsoft.com/office/spreadsheetml/2017/richdata2" ref="A2:AH55">
    <sortCondition ref="A2:A55"/>
    <sortCondition ref="B2:B5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AB0B7-093C-4A2F-A931-D429198D3EC3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93A19F7DD0C4B8740FD07DD1FDFFF" ma:contentTypeVersion="18" ma:contentTypeDescription="Create a new document." ma:contentTypeScope="" ma:versionID="6894addfa80af4de9a659d3539787d62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fb82bcdf-ea63-4554-99e3-e15ccd87b479" targetNamespace="http://schemas.microsoft.com/office/2006/metadata/properties" ma:root="true" ma:fieldsID="680524aea985905e1c99b0a4af416363" ns1:_="" ns2:_="" ns3:_="">
    <xsd:import namespace="http://schemas.microsoft.com/sharepoint/v3"/>
    <xsd:import namespace="10f2cb44-b37d-4693-a5c3-140ab663d372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bureau" minOccurs="0"/>
                <xsd:element ref="ns3:_x002e_division"/>
                <xsd:element ref="ns3:_x002e_globalNavigation"/>
                <xsd:element ref="ns3:_x002e_program" minOccurs="0"/>
                <xsd:element ref="ns3:_x002e_purpose" minOccurs="0"/>
                <xsd:element ref="ns3:_x002e_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bureau" ma:index="13" nillable="true" ma:displayName=".Bureau" ma:internalName="bureau">
      <xsd:simpleType>
        <xsd:restriction base="dms:Text">
          <xsd:maxLength value="255"/>
        </xsd:restriction>
      </xsd:simpleType>
    </xsd:element>
    <xsd:element name="_x002e_division" ma:index="14" ma:displayName=".Division" ma:list="{666f73c0-ff85-4897-bedd-c4bfa5c5bae8}" ma:internalName="_x002E_division" ma:showField="Title" ma:web="fb82bcdf-ea63-4554-99e3-e15ccd87b479">
      <xsd:simpleType>
        <xsd:restriction base="dms:Lookup"/>
      </xsd:simpleType>
    </xsd:element>
    <xsd:element name="_x002e_globalNavigation" ma:index="15" ma:displayName=".Global Navigation" ma:list="{cc087b04-f769-438a-abab-25389f9209d1}" ma:internalName="_x002E_globalNavigation" ma:showField="Title" ma:web="fb82bcdf-ea63-4554-99e3-e15ccd87b479">
      <xsd:simpleType>
        <xsd:restriction base="dms:Lookup"/>
      </xsd:simpleType>
    </xsd:element>
    <xsd:element name="_x002e_program" ma:index="16" nillable="true" ma:displayName=".Program" ma:internalName="_x002E_program">
      <xsd:simpleType>
        <xsd:restriction base="dms:Text">
          <xsd:maxLength value="255"/>
        </xsd:restriction>
      </xsd:simpleType>
    </xsd:element>
    <xsd:element name="_x002e_purpose" ma:index="17" nillable="true" ma:displayName=".Purpose" ma:list="{27ad8e90-7efe-4104-98ae-37a81fef7fbc}" ma:internalName="_x002E_purpose" ma:showField="Title" ma:web="fb82bcdf-ea63-4554-99e3-e15ccd87b479">
      <xsd:simpleType>
        <xsd:restriction base="dms:Lookup"/>
      </xsd:simpleType>
    </xsd:element>
    <xsd:element name="_x002e_year" ma:index="18" nillable="true" ma:displayName=".Year" ma:decimals="0" ma:internalName="_x002E_year" ma:percentage="FALSE">
      <xsd:simpleType>
        <xsd:restriction base="dms:Number">
          <xsd:maxInclusive value="2050"/>
          <xsd:minInclusive value="1992"/>
        </xsd:restriction>
      </xsd:simpleType>
    </xsd:element>
    <xsd:element name="SharedWithUsers" ma:index="2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division xmlns="fb82bcdf-ea63-4554-99e3-e15ccd87b479">3</_x002e_division>
    <_x002e_globalNavigation xmlns="fb82bcdf-ea63-4554-99e3-e15ccd87b479">7</_x002e_globalNavigation>
    <_x002e_program xmlns="fb82bcdf-ea63-4554-99e3-e15ccd87b479" xsi:nil="true"/>
    <_x002e_year xmlns="fb82bcdf-ea63-4554-99e3-e15ccd87b479" xsi:nil="true"/>
    <PublishingExpirationDate xmlns="http://schemas.microsoft.com/sharepoint/v3" xsi:nil="true"/>
    <PublishingStartDate xmlns="http://schemas.microsoft.com/sharepoint/v3" xsi:nil="true"/>
    <bureau xmlns="fb82bcdf-ea63-4554-99e3-e15ccd87b479" xsi:nil="true"/>
    <_x002e_purpose xmlns="fb82bcdf-ea63-4554-99e3-e15ccd87b479" xsi:nil="true"/>
    <_dlc_DocId xmlns="10f2cb44-b37d-4693-a5c3-140ab663d372">TUA7STYPYEWP-583178377-11895</_dlc_DocId>
    <_dlc_DocIdUrl xmlns="10f2cb44-b37d-4693-a5c3-140ab663d372">
      <Url>https://datcp-auth-prod.wi.gov/_layouts/15/DocIdRedir.aspx?ID=TUA7STYPYEWP-583178377-11895</Url>
      <Description>TUA7STYPYEWP-583178377-11895</Description>
    </_dlc_DocIdUrl>
  </documentManagement>
</p:properties>
</file>

<file path=customXml/itemProps1.xml><?xml version="1.0" encoding="utf-8"?>
<ds:datastoreItem xmlns:ds="http://schemas.openxmlformats.org/officeDocument/2006/customXml" ds:itemID="{93D5B53B-FEBD-4679-98BE-7B407C04C12D}"/>
</file>

<file path=customXml/itemProps2.xml><?xml version="1.0" encoding="utf-8"?>
<ds:datastoreItem xmlns:ds="http://schemas.openxmlformats.org/officeDocument/2006/customXml" ds:itemID="{DEDD4687-292E-4597-908F-4E52B24B1F24}"/>
</file>

<file path=customXml/itemProps3.xml><?xml version="1.0" encoding="utf-8"?>
<ds:datastoreItem xmlns:ds="http://schemas.openxmlformats.org/officeDocument/2006/customXml" ds:itemID="{344F532D-C54F-4ED8-AD3E-D015424E9D53}"/>
</file>

<file path=customXml/itemProps4.xml><?xml version="1.0" encoding="utf-8"?>
<ds:datastoreItem xmlns:ds="http://schemas.openxmlformats.org/officeDocument/2006/customXml" ds:itemID="{1309584A-DA73-4D46-81E1-C8B51264C2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Summary by week Web </vt:lpstr>
      <vt:lpstr>Summary by week not for Web</vt:lpstr>
      <vt:lpstr>Summary by Location</vt:lpstr>
      <vt:lpstr>Official Statistics</vt:lpstr>
      <vt:lpstr>Electronic Data Entry TAW Traps</vt:lpstr>
      <vt:lpstr>TAW Weekly GIS Layer</vt:lpstr>
      <vt:lpstr>TAW Cumulative GIS Layer</vt:lpstr>
      <vt:lpstr>TAW official cumulative GIS</vt:lpstr>
      <vt:lpstr>Sheet1</vt:lpstr>
      <vt:lpstr>'Summary by week not for Web'!Print_Area</vt:lpstr>
      <vt:lpstr>'Electronic Data Entry TAW Traps'!Print_Titles</vt:lpstr>
      <vt:lpstr>'Official Statistics'!Print_Titles</vt:lpstr>
      <vt:lpstr>'Summary by Location'!Print_Titles</vt:lpstr>
      <vt:lpstr>'Summary by week not for Web'!Print_Titles</vt:lpstr>
    </vt:vector>
  </TitlesOfParts>
  <Company>WI DATCP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Schilder, Tracy L</dc:creator>
  <cp:lastModifiedBy>Tracy L Schilder</cp:lastModifiedBy>
  <cp:lastPrinted>2025-10-21T18:16:31Z</cp:lastPrinted>
  <dcterms:created xsi:type="dcterms:W3CDTF">2015-10-28T18:59:53Z</dcterms:created>
  <dcterms:modified xsi:type="dcterms:W3CDTF">2026-03-09T17:37:42Z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0x010100A3B93A19F7DD0C4B8740FD07DD1FDFFF</vt:lpwstr>
  </property>
  <property fmtid="{D5CDD505-2E9C-101B-9397-08002B2CF9AE}" pid="3" name="_dlc_DocIdItemGuid">
    <vt:lpwstr>f0a31407-12a2-489b-901d-c2e42b078cea</vt:lpwstr>
  </property>
</Properties>
</file>