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ucga\Downloads\"/>
    </mc:Choice>
  </mc:AlternateContent>
  <xr:revisionPtr revIDLastSave="0" documentId="13_ncr:1_{9BF7E7E0-4606-44AE-927D-A39546C8726E}" xr6:coauthVersionLast="47" xr6:coauthVersionMax="47" xr10:uidLastSave="{00000000-0000-0000-0000-000000000000}"/>
  <bookViews>
    <workbookView xWindow="28680" yWindow="-120" windowWidth="29040" windowHeight="15720" xr2:uid="{9DD8980A-FE92-49CC-BFDB-C2DDF67E003E}"/>
  </bookViews>
  <sheets>
    <sheet name="Information Sheet" sheetId="5" r:id="rId1"/>
    <sheet name="Indirect Calculator" sheetId="4" r:id="rId2"/>
    <sheet name="Reimbursement Tracker" sheetId="3" r:id="rId3"/>
    <sheet name="Reimbursement Table" sheetId="1" r:id="rId4"/>
    <sheet name="Performance Report Timeline" sheetId="2" r:id="rId5"/>
    <sheet name="Metric Tracking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3" i="2" l="1"/>
  <c r="C5" i="2"/>
  <c r="G45" i="7"/>
  <c r="G46" i="7"/>
  <c r="G47" i="7"/>
  <c r="G48" i="7"/>
  <c r="G49" i="7"/>
  <c r="G50" i="7"/>
  <c r="G51" i="7"/>
  <c r="G52" i="7"/>
  <c r="G44" i="7"/>
  <c r="G32" i="7"/>
  <c r="G33" i="7"/>
  <c r="G34" i="7"/>
  <c r="G35" i="7"/>
  <c r="G36" i="7"/>
  <c r="G37" i="7"/>
  <c r="G38" i="7"/>
  <c r="G39" i="7"/>
  <c r="G31" i="7"/>
  <c r="G20" i="7"/>
  <c r="G21" i="7"/>
  <c r="G22" i="7"/>
  <c r="G23" i="7"/>
  <c r="G24" i="7"/>
  <c r="G25" i="7"/>
  <c r="G26" i="7"/>
  <c r="G42" i="3"/>
  <c r="I42" i="3"/>
  <c r="K42" i="3"/>
  <c r="M42" i="3"/>
  <c r="O42" i="3"/>
  <c r="Q42" i="3"/>
  <c r="S42" i="3"/>
  <c r="U42" i="3"/>
  <c r="W42" i="3"/>
  <c r="Y42" i="3"/>
  <c r="C28" i="3"/>
  <c r="C42" i="3"/>
  <c r="Y28" i="3"/>
  <c r="G28" i="3"/>
  <c r="I28" i="3"/>
  <c r="K28" i="3"/>
  <c r="M28" i="3"/>
  <c r="O28" i="3"/>
  <c r="Q28" i="3"/>
  <c r="S28" i="3"/>
  <c r="U28" i="3"/>
  <c r="W28" i="3"/>
  <c r="E42" i="3"/>
  <c r="Y14" i="3"/>
  <c r="G14" i="3"/>
  <c r="I14" i="3"/>
  <c r="K14" i="3"/>
  <c r="M14" i="3"/>
  <c r="O14" i="3"/>
  <c r="Q14" i="3"/>
  <c r="S14" i="3"/>
  <c r="U14" i="3"/>
  <c r="W14" i="3"/>
  <c r="C6" i="2" l="1"/>
  <c r="G5" i="7"/>
  <c r="G6" i="7"/>
  <c r="F9" i="5"/>
  <c r="F8" i="5"/>
  <c r="F7" i="5"/>
  <c r="E28" i="3"/>
  <c r="F44" i="7"/>
  <c r="F52" i="7"/>
  <c r="F51" i="7"/>
  <c r="F50" i="7"/>
  <c r="F49" i="7"/>
  <c r="F48" i="7"/>
  <c r="F47" i="7"/>
  <c r="F46" i="7"/>
  <c r="F45" i="7"/>
  <c r="F39" i="7"/>
  <c r="F38" i="7"/>
  <c r="F37" i="7"/>
  <c r="F36" i="7"/>
  <c r="F35" i="7"/>
  <c r="F34" i="7"/>
  <c r="F33" i="7"/>
  <c r="F32" i="7"/>
  <c r="F31" i="7"/>
  <c r="F19" i="7"/>
  <c r="G19" i="7" s="1"/>
  <c r="F20" i="7"/>
  <c r="F21" i="7"/>
  <c r="F22" i="7"/>
  <c r="F23" i="7"/>
  <c r="F24" i="7"/>
  <c r="F25" i="7"/>
  <c r="F26" i="7"/>
  <c r="F18" i="7"/>
  <c r="G18" i="7" s="1"/>
  <c r="G7" i="7"/>
  <c r="G8" i="7"/>
  <c r="G9" i="7"/>
  <c r="G10" i="7"/>
  <c r="G11" i="7"/>
  <c r="G12" i="7"/>
  <c r="G13" i="7"/>
  <c r="G4" i="7"/>
  <c r="C11" i="1"/>
  <c r="C13" i="1" s="1"/>
  <c r="H11" i="1"/>
  <c r="H1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2" i="1"/>
  <c r="E12" i="1" s="1"/>
  <c r="D3" i="1"/>
  <c r="E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2" i="1"/>
  <c r="J12" i="1" s="1"/>
  <c r="I3" i="1"/>
  <c r="J3" i="1" s="1"/>
  <c r="C15" i="5" l="1"/>
  <c r="J11" i="1"/>
  <c r="J13" i="1" s="1"/>
  <c r="D7" i="5" s="1"/>
  <c r="E11" i="1"/>
  <c r="E13" i="1" s="1"/>
  <c r="C7" i="5" s="1"/>
  <c r="D15" i="5"/>
  <c r="B15" i="5" s="1"/>
  <c r="I11" i="1"/>
  <c r="I13" i="1" s="1"/>
  <c r="D6" i="5" s="1"/>
  <c r="D11" i="1"/>
  <c r="D13" i="1" s="1"/>
  <c r="C6" i="5" s="1"/>
  <c r="C4" i="2" l="1"/>
  <c r="F3" i="2"/>
  <c r="F4" i="2" l="1"/>
  <c r="C7" i="2" l="1"/>
  <c r="F5" i="2"/>
  <c r="F6" i="2" l="1"/>
  <c r="F7" i="2" l="1"/>
  <c r="C11" i="5" l="1"/>
  <c r="B11" i="5" s="1"/>
  <c r="D11" i="5" l="1"/>
</calcChain>
</file>

<file path=xl/sharedStrings.xml><?xml version="1.0" encoding="utf-8"?>
<sst xmlns="http://schemas.openxmlformats.org/spreadsheetml/2006/main" count="318" uniqueCount="103">
  <si>
    <t>Grant Status Tracker</t>
  </si>
  <si>
    <t>Budget Table Status</t>
  </si>
  <si>
    <t>Metrics</t>
  </si>
  <si>
    <t>Budget Status</t>
  </si>
  <si>
    <t>Grant</t>
  </si>
  <si>
    <t>Match</t>
  </si>
  <si>
    <t>Metric</t>
  </si>
  <si>
    <t>Increase</t>
  </si>
  <si>
    <t>Average</t>
  </si>
  <si>
    <t>% Spent</t>
  </si>
  <si>
    <t>Cash Flow</t>
  </si>
  <si>
    <t>% Left on Project</t>
  </si>
  <si>
    <t>Next Performance Report Due</t>
  </si>
  <si>
    <t>Report #</t>
  </si>
  <si>
    <t>Days Left</t>
  </si>
  <si>
    <t>Due Date</t>
  </si>
  <si>
    <t>Last Reimbursement</t>
  </si>
  <si>
    <t>Reimbursement #</t>
  </si>
  <si>
    <t>Start Date</t>
  </si>
  <si>
    <t>Catagories</t>
  </si>
  <si>
    <t>Indirect Rate</t>
  </si>
  <si>
    <t>Personnel</t>
  </si>
  <si>
    <t>Fringe</t>
  </si>
  <si>
    <t>Travel</t>
  </si>
  <si>
    <t>Equipment</t>
  </si>
  <si>
    <t>Supplies</t>
  </si>
  <si>
    <t>Construction</t>
  </si>
  <si>
    <t>Contractual</t>
  </si>
  <si>
    <t>Other</t>
  </si>
  <si>
    <t xml:space="preserve">Indirect </t>
  </si>
  <si>
    <t>Category</t>
  </si>
  <si>
    <t>Reimbursement 1</t>
  </si>
  <si>
    <t>Reimbursement 2</t>
  </si>
  <si>
    <t>Reimbursement 3</t>
  </si>
  <si>
    <t>Reimbursement 4</t>
  </si>
  <si>
    <t>Reimbursement 5</t>
  </si>
  <si>
    <t>Reimbursement 6</t>
  </si>
  <si>
    <t>Reimbursement 7</t>
  </si>
  <si>
    <t>Reimbursement 8</t>
  </si>
  <si>
    <t>Reimbursement 9</t>
  </si>
  <si>
    <t>Reimbursement 10</t>
  </si>
  <si>
    <t>Reimbursement 11</t>
  </si>
  <si>
    <t>Reimbursement 12</t>
  </si>
  <si>
    <t>Indirect</t>
  </si>
  <si>
    <t>PERIOD REPORTED</t>
  </si>
  <si>
    <t>End Date</t>
  </si>
  <si>
    <t>Place Dates Here -&gt;</t>
  </si>
  <si>
    <t>Reimbursement 13</t>
  </si>
  <si>
    <t>Reimbursement 14</t>
  </si>
  <si>
    <t>Reimbursement 15</t>
  </si>
  <si>
    <t>Reimbursement 16</t>
  </si>
  <si>
    <t>Reimbursement 17</t>
  </si>
  <si>
    <t>Reimbursement 18</t>
  </si>
  <si>
    <t>Reimbursement 19</t>
  </si>
  <si>
    <t>Reimbursement 20</t>
  </si>
  <si>
    <t>Reimbursement 21</t>
  </si>
  <si>
    <t>Reimbursement 22</t>
  </si>
  <si>
    <t>Reimbursement 23</t>
  </si>
  <si>
    <t>Reimbursement 24</t>
  </si>
  <si>
    <t>Reimbursement 25</t>
  </si>
  <si>
    <t>Reimbursement 26</t>
  </si>
  <si>
    <t>Reimbursement 27</t>
  </si>
  <si>
    <t>Reimbursement 28</t>
  </si>
  <si>
    <t>Reimbursement 29</t>
  </si>
  <si>
    <t>Reimbursement 30</t>
  </si>
  <si>
    <t>Reimbursement 31</t>
  </si>
  <si>
    <t>Reimbursement 32</t>
  </si>
  <si>
    <t>Reimbursement 33</t>
  </si>
  <si>
    <t>Reimbursement 34</t>
  </si>
  <si>
    <t>Reimbursement 35</t>
  </si>
  <si>
    <t>Reimbursement 36</t>
  </si>
  <si>
    <t>Award</t>
  </si>
  <si>
    <t>Spent</t>
  </si>
  <si>
    <t>Remainder on the Grant</t>
  </si>
  <si>
    <t>TOTAL DIRECT COSTS</t>
  </si>
  <si>
    <t>TOTAL PROJECT COSTS</t>
  </si>
  <si>
    <t>Report</t>
  </si>
  <si>
    <t>Period Start Date</t>
  </si>
  <si>
    <t>Period End Date</t>
  </si>
  <si>
    <t>Report Due</t>
  </si>
  <si>
    <t>Days Left Until Due Date</t>
  </si>
  <si>
    <t>Sent</t>
  </si>
  <si>
    <t>Grant Start Date</t>
  </si>
  <si>
    <t>Performance Report 1</t>
  </si>
  <si>
    <t>Performance Report 2</t>
  </si>
  <si>
    <t>Performance Report 3</t>
  </si>
  <si>
    <t>Performance Report 4</t>
  </si>
  <si>
    <t>Performance Report 5</t>
  </si>
  <si>
    <t>Operating Cash Flow</t>
  </si>
  <si>
    <t>Net Income +None Cash Expenses (Depreciation, Deffered Taxes)</t>
  </si>
  <si>
    <t>Increase In Working Capital Total</t>
  </si>
  <si>
    <t>Efficiency/Productivity 1</t>
  </si>
  <si>
    <t xml:space="preserve">Output </t>
  </si>
  <si>
    <t>Change from previous period</t>
  </si>
  <si>
    <t>% increase from previous period</t>
  </si>
  <si>
    <t>Efficiency/Productivity 2</t>
  </si>
  <si>
    <t>Efficiency/Productivity 3</t>
  </si>
  <si>
    <t>Grant Award</t>
  </si>
  <si>
    <t>Matching Funds</t>
  </si>
  <si>
    <t>Indirect Calculator</t>
  </si>
  <si>
    <t>Performance Report Due Dates</t>
  </si>
  <si>
    <t>Days Since Last Reimbursement</t>
  </si>
  <si>
    <t>Award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</si>
</sst>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ECBA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8">
    <xf numFmtId="0" fontId="0" fillId="0" borderId="0" xfId="0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8" xfId="0" applyBorder="1" applyAlignment="1">
      <alignment horizontal="left" indent="2"/>
    </xf>
    <xf numFmtId="14" fontId="0" fillId="0" borderId="0" xfId="0" applyNumberFormat="1"/>
    <xf numFmtId="0" fontId="3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0" fillId="0" borderId="21" xfId="0" applyBorder="1"/>
    <xf numFmtId="0" fontId="3" fillId="0" borderId="23" xfId="0" applyFont="1" applyBorder="1"/>
    <xf numFmtId="0" fontId="0" fillId="0" borderId="24" xfId="0" applyBorder="1"/>
    <xf numFmtId="0" fontId="3" fillId="0" borderId="25" xfId="0" applyFont="1" applyBorder="1"/>
    <xf numFmtId="0" fontId="4" fillId="0" borderId="26" xfId="0" applyFont="1" applyBorder="1" applyAlignment="1">
      <alignment horizontal="center" vertical="center"/>
    </xf>
    <xf numFmtId="0" fontId="0" fillId="0" borderId="27" xfId="0" applyBorder="1"/>
    <xf numFmtId="9" fontId="0" fillId="0" borderId="22" xfId="0" applyNumberFormat="1" applyBorder="1"/>
    <xf numFmtId="0" fontId="0" fillId="0" borderId="25" xfId="0" applyBorder="1"/>
    <xf numFmtId="0" fontId="0" fillId="0" borderId="37" xfId="0" applyBorder="1"/>
    <xf numFmtId="0" fontId="0" fillId="0" borderId="26" xfId="0" applyBorder="1"/>
    <xf numFmtId="0" fontId="0" fillId="0" borderId="38" xfId="0" applyBorder="1"/>
    <xf numFmtId="9" fontId="0" fillId="0" borderId="24" xfId="0" applyNumberFormat="1" applyBorder="1"/>
    <xf numFmtId="9" fontId="0" fillId="0" borderId="27" xfId="0" applyNumberFormat="1" applyBorder="1"/>
    <xf numFmtId="9" fontId="0" fillId="0" borderId="37" xfId="0" applyNumberFormat="1" applyBorder="1"/>
    <xf numFmtId="9" fontId="0" fillId="0" borderId="38" xfId="0" applyNumberFormat="1" applyBorder="1"/>
    <xf numFmtId="14" fontId="0" fillId="0" borderId="27" xfId="0" applyNumberFormat="1" applyBorder="1"/>
    <xf numFmtId="0" fontId="0" fillId="0" borderId="43" xfId="0" applyBorder="1" applyAlignment="1">
      <alignment horizontal="left" indent="2"/>
    </xf>
    <xf numFmtId="0" fontId="0" fillId="0" borderId="46" xfId="0" applyBorder="1" applyAlignment="1">
      <alignment horizontal="left" vertical="top" indent="2"/>
    </xf>
    <xf numFmtId="0" fontId="0" fillId="3" borderId="33" xfId="0" applyFill="1" applyBorder="1" applyAlignment="1">
      <alignment horizontal="center" vertical="center"/>
    </xf>
    <xf numFmtId="0" fontId="0" fillId="0" borderId="51" xfId="0" applyBorder="1" applyAlignment="1">
      <alignment horizontal="left" indent="2"/>
    </xf>
    <xf numFmtId="0" fontId="0" fillId="0" borderId="53" xfId="0" applyBorder="1" applyAlignment="1">
      <alignment horizontal="left" indent="2"/>
    </xf>
    <xf numFmtId="0" fontId="0" fillId="7" borderId="32" xfId="0" applyFill="1" applyBorder="1"/>
    <xf numFmtId="0" fontId="0" fillId="7" borderId="0" xfId="0" applyFill="1"/>
    <xf numFmtId="0" fontId="0" fillId="7" borderId="33" xfId="0" applyFill="1" applyBorder="1"/>
    <xf numFmtId="0" fontId="0" fillId="7" borderId="28" xfId="0" applyFill="1" applyBorder="1"/>
    <xf numFmtId="0" fontId="0" fillId="7" borderId="30" xfId="0" applyFill="1" applyBorder="1"/>
    <xf numFmtId="0" fontId="0" fillId="7" borderId="31" xfId="0" applyFill="1" applyBorder="1"/>
    <xf numFmtId="0" fontId="0" fillId="3" borderId="0" xfId="0" applyFill="1" applyAlignment="1">
      <alignment horizontal="center" vertical="center"/>
    </xf>
    <xf numFmtId="0" fontId="0" fillId="0" borderId="54" xfId="0" applyBorder="1" applyAlignment="1">
      <alignment horizontal="left" indent="2"/>
    </xf>
    <xf numFmtId="14" fontId="0" fillId="0" borderId="62" xfId="0" applyNumberFormat="1" applyBorder="1"/>
    <xf numFmtId="14" fontId="0" fillId="0" borderId="64" xfId="0" applyNumberFormat="1" applyBorder="1"/>
    <xf numFmtId="14" fontId="0" fillId="0" borderId="65" xfId="0" applyNumberFormat="1" applyBorder="1"/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14" fontId="0" fillId="0" borderId="30" xfId="0" applyNumberFormat="1" applyBorder="1"/>
    <xf numFmtId="14" fontId="0" fillId="0" borderId="6" xfId="0" applyNumberFormat="1" applyBorder="1"/>
    <xf numFmtId="0" fontId="0" fillId="0" borderId="73" xfId="0" applyBorder="1" applyAlignment="1">
      <alignment horizontal="left" indent="2"/>
    </xf>
    <xf numFmtId="0" fontId="0" fillId="2" borderId="76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5" borderId="0" xfId="0" applyFont="1" applyFill="1" applyAlignment="1">
      <alignment horizontal="center" vertical="center"/>
    </xf>
    <xf numFmtId="0" fontId="0" fillId="8" borderId="26" xfId="0" applyFill="1" applyBorder="1"/>
    <xf numFmtId="0" fontId="0" fillId="8" borderId="37" xfId="0" applyFill="1" applyBorder="1"/>
    <xf numFmtId="0" fontId="0" fillId="8" borderId="38" xfId="0" applyFill="1" applyBorder="1"/>
    <xf numFmtId="0" fontId="0" fillId="8" borderId="25" xfId="0" applyFill="1" applyBorder="1"/>
    <xf numFmtId="0" fontId="0" fillId="9" borderId="0" xfId="0" applyFill="1"/>
    <xf numFmtId="0" fontId="0" fillId="9" borderId="8" xfId="0" applyFill="1" applyBorder="1"/>
    <xf numFmtId="0" fontId="0" fillId="9" borderId="9" xfId="0" applyFill="1" applyBorder="1"/>
    <xf numFmtId="0" fontId="0" fillId="9" borderId="60" xfId="0" applyFill="1" applyBorder="1"/>
    <xf numFmtId="0" fontId="0" fillId="9" borderId="44" xfId="0" applyFill="1" applyBorder="1"/>
    <xf numFmtId="0" fontId="0" fillId="9" borderId="45" xfId="0" applyFill="1" applyBorder="1"/>
    <xf numFmtId="0" fontId="0" fillId="9" borderId="61" xfId="0" applyFill="1" applyBorder="1"/>
    <xf numFmtId="14" fontId="0" fillId="9" borderId="63" xfId="0" applyNumberFormat="1" applyFill="1" applyBorder="1"/>
    <xf numFmtId="14" fontId="0" fillId="9" borderId="64" xfId="0" applyNumberFormat="1" applyFill="1" applyBorder="1"/>
    <xf numFmtId="14" fontId="0" fillId="9" borderId="30" xfId="0" applyNumberFormat="1" applyFill="1" applyBorder="1"/>
    <xf numFmtId="14" fontId="0" fillId="9" borderId="66" xfId="0" applyNumberFormat="1" applyFill="1" applyBorder="1"/>
    <xf numFmtId="0" fontId="0" fillId="9" borderId="52" xfId="0" applyFill="1" applyBorder="1"/>
    <xf numFmtId="0" fontId="0" fillId="9" borderId="72" xfId="0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20" xfId="0" applyFill="1" applyBorder="1"/>
    <xf numFmtId="0" fontId="0" fillId="9" borderId="24" xfId="0" applyFill="1" applyBorder="1"/>
    <xf numFmtId="0" fontId="0" fillId="0" borderId="30" xfId="0" applyBorder="1"/>
    <xf numFmtId="0" fontId="0" fillId="6" borderId="25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9" borderId="37" xfId="0" applyFill="1" applyBorder="1"/>
    <xf numFmtId="44" fontId="0" fillId="9" borderId="74" xfId="1" applyFont="1" applyFill="1" applyBorder="1"/>
    <xf numFmtId="44" fontId="0" fillId="0" borderId="74" xfId="1" applyFont="1" applyBorder="1"/>
    <xf numFmtId="44" fontId="0" fillId="0" borderId="75" xfId="1" applyFont="1" applyBorder="1"/>
    <xf numFmtId="44" fontId="0" fillId="9" borderId="1" xfId="1" applyFont="1" applyFill="1" applyBorder="1"/>
    <xf numFmtId="44" fontId="0" fillId="0" borderId="1" xfId="1" applyFont="1" applyBorder="1"/>
    <xf numFmtId="44" fontId="0" fillId="0" borderId="9" xfId="1" applyFont="1" applyBorder="1"/>
    <xf numFmtId="44" fontId="0" fillId="0" borderId="11" xfId="1" applyFont="1" applyBorder="1"/>
    <xf numFmtId="44" fontId="4" fillId="0" borderId="1" xfId="1" applyFont="1" applyBorder="1"/>
    <xf numFmtId="44" fontId="4" fillId="0" borderId="75" xfId="1" applyFont="1" applyBorder="1"/>
    <xf numFmtId="44" fontId="4" fillId="0" borderId="16" xfId="1" applyFont="1" applyBorder="1"/>
    <xf numFmtId="44" fontId="4" fillId="0" borderId="79" xfId="1" applyFont="1" applyBorder="1"/>
    <xf numFmtId="14" fontId="0" fillId="9" borderId="0" xfId="0" applyNumberFormat="1" applyFill="1"/>
    <xf numFmtId="0" fontId="5" fillId="6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6" fillId="10" borderId="80" xfId="0" applyFont="1" applyFill="1" applyBorder="1" applyAlignment="1">
      <alignment horizontal="center"/>
    </xf>
    <xf numFmtId="0" fontId="6" fillId="10" borderId="81" xfId="0" applyFont="1" applyFill="1" applyBorder="1" applyAlignment="1">
      <alignment horizontal="center"/>
    </xf>
    <xf numFmtId="0" fontId="6" fillId="10" borderId="8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6" borderId="80" xfId="0" applyFont="1" applyFill="1" applyBorder="1" applyAlignment="1">
      <alignment horizontal="center"/>
    </xf>
    <xf numFmtId="0" fontId="6" fillId="6" borderId="81" xfId="0" applyFont="1" applyFill="1" applyBorder="1" applyAlignment="1">
      <alignment horizontal="center"/>
    </xf>
    <xf numFmtId="0" fontId="6" fillId="6" borderId="8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5">
    <dxf>
      <fill>
        <patternFill>
          <bgColor theme="4" tint="0.59996337778862885"/>
        </patternFill>
      </fill>
    </dxf>
    <dxf>
      <fill>
        <patternFill>
          <bgColor rgb="FFCDB35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CE3E04"/>
        </patternFill>
      </fill>
    </dxf>
    <dxf>
      <fill>
        <patternFill>
          <bgColor rgb="FF00B050"/>
        </patternFill>
      </fill>
    </dxf>
    <dxf>
      <font>
        <b/>
        <i val="0"/>
        <color rgb="FFFF5050"/>
      </font>
      <fill>
        <patternFill patternType="solid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5050"/>
      </font>
      <fill>
        <patternFill patternType="solid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indexed="64"/>
          <bgColor rgb="FFF8ECBA"/>
        </patternFill>
      </fill>
    </dxf>
    <dxf>
      <numFmt numFmtId="0" formatCode="General"/>
    </dxf>
    <dxf>
      <numFmt numFmtId="19" formatCode="m/d/yyyy"/>
    </dxf>
    <dxf>
      <numFmt numFmtId="19" formatCode="m/d/yyyy"/>
    </dxf>
    <dxf>
      <numFmt numFmtId="19" formatCode="m/d/yyyy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8ECBA"/>
      <color rgb="FFFFFF99"/>
      <color rgb="FFFF5050"/>
      <color rgb="FFCDB353"/>
      <color rgb="FFCE3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482E0B-0DC2-4BCB-BF2F-7F04E21CA841}" name="Table1" displayName="Table1" ref="B2:G7" totalsRowShown="0" headerRowDxfId="14" tableBorderDxfId="13">
  <autoFilter ref="B2:G7" xr:uid="{A2482E0B-0DC2-4BCB-BF2F-7F04E21CA841}"/>
  <tableColumns count="6">
    <tableColumn id="1" xr3:uid="{B4EFDED5-17B2-413B-8C5B-F9D60A2D02A1}" name="Report"/>
    <tableColumn id="2" xr3:uid="{5EBBEE53-71B6-463C-BE8D-CE3E880C27C2}" name="Period Start Date" dataDxfId="12">
      <calculatedColumnFormula>D2</calculatedColumnFormula>
    </tableColumn>
    <tableColumn id="3" xr3:uid="{4EDC2EDC-F81E-4BF4-A016-7D4D5EB72995}" name="Period End Date" dataDxfId="11">
      <calculatedColumnFormula>IF($I$6="Quarterly",C3+90,C3+180)</calculatedColumnFormula>
    </tableColumn>
    <tableColumn id="4" xr3:uid="{B182533E-9A36-420C-8E5C-3604F2FCD213}" name="Report Due" dataDxfId="10">
      <calculatedColumnFormula>D3+31</calculatedColumnFormula>
    </tableColumn>
    <tableColumn id="5" xr3:uid="{A6154F94-E300-41A2-9517-B85602782AEB}" name="Days Left Until Due Date" dataDxfId="9">
      <calculatedColumnFormula>IF(G3="",E3-TODAY(),"DONE")</calculatedColumnFormula>
    </tableColumn>
    <tableColumn id="6" xr3:uid="{5813B526-1C25-4A82-BF3E-1D14CCD725FD}" name="Sent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EAD8-3C98-4984-AF39-E6D79B81DF66}">
  <dimension ref="A1:K24"/>
  <sheetViews>
    <sheetView tabSelected="1" workbookViewId="0">
      <selection activeCell="B15" sqref="B15"/>
    </sheetView>
  </sheetViews>
  <sheetFormatPr defaultRowHeight="14.5" x14ac:dyDescent="0.35"/>
  <cols>
    <col min="2" max="2" width="19.1796875" bestFit="1" customWidth="1"/>
    <col min="3" max="3" width="27.453125" customWidth="1"/>
    <col min="4" max="4" width="12.26953125" customWidth="1"/>
    <col min="6" max="6" width="22.1796875" bestFit="1" customWidth="1"/>
    <col min="7" max="7" width="10.7265625" customWidth="1"/>
  </cols>
  <sheetData>
    <row r="1" spans="1:1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4.5" customHeight="1" x14ac:dyDescent="0.35">
      <c r="A2" s="32"/>
      <c r="B2" s="98" t="s">
        <v>0</v>
      </c>
      <c r="C2" s="99"/>
      <c r="D2" s="99"/>
      <c r="E2" s="99"/>
      <c r="F2" s="99"/>
      <c r="G2" s="99"/>
      <c r="H2" s="100"/>
      <c r="I2" s="32"/>
      <c r="J2" s="32"/>
      <c r="K2" s="32"/>
    </row>
    <row r="3" spans="1:11" x14ac:dyDescent="0.35">
      <c r="A3" s="32"/>
      <c r="B3" s="31"/>
      <c r="C3" s="32"/>
      <c r="D3" s="32"/>
      <c r="E3" s="32"/>
      <c r="F3" s="32"/>
      <c r="G3" s="32"/>
      <c r="H3" s="33"/>
      <c r="I3" s="32"/>
      <c r="J3" s="32"/>
      <c r="K3" s="32"/>
    </row>
    <row r="4" spans="1:11" x14ac:dyDescent="0.35">
      <c r="A4" s="32"/>
      <c r="B4" s="104" t="s">
        <v>1</v>
      </c>
      <c r="C4" s="105"/>
      <c r="D4" s="106"/>
      <c r="E4" s="32"/>
      <c r="F4" s="101" t="s">
        <v>2</v>
      </c>
      <c r="G4" s="102"/>
      <c r="H4" s="103"/>
      <c r="I4" s="32"/>
      <c r="J4" s="32"/>
      <c r="K4" s="32"/>
    </row>
    <row r="5" spans="1:11" x14ac:dyDescent="0.35">
      <c r="A5" s="32"/>
      <c r="B5" s="82" t="s">
        <v>3</v>
      </c>
      <c r="C5" s="83" t="s">
        <v>4</v>
      </c>
      <c r="D5" s="84" t="s">
        <v>5</v>
      </c>
      <c r="E5" s="32"/>
      <c r="F5" s="78" t="s">
        <v>6</v>
      </c>
      <c r="G5" s="79" t="s">
        <v>7</v>
      </c>
      <c r="H5" s="80" t="s">
        <v>8</v>
      </c>
      <c r="I5" s="32"/>
      <c r="J5" s="32"/>
      <c r="K5" s="32"/>
    </row>
    <row r="6" spans="1:11" x14ac:dyDescent="0.35">
      <c r="A6" s="32"/>
      <c r="B6" s="17" t="s">
        <v>9</v>
      </c>
      <c r="C6" s="23" t="str">
        <f>IFERROR('Reimbursement Table'!D13/'Reimbursement Table'!C13,"")</f>
        <v/>
      </c>
      <c r="D6" s="21" t="str">
        <f>IFERROR('Reimbursement Table'!I13/'Reimbursement Table'!H13,"")</f>
        <v/>
      </c>
      <c r="E6" s="32"/>
      <c r="F6" s="17" t="s">
        <v>10</v>
      </c>
      <c r="G6" s="85"/>
      <c r="H6" s="76"/>
      <c r="I6" s="32"/>
      <c r="J6" s="32"/>
      <c r="K6" s="32"/>
    </row>
    <row r="7" spans="1:11" x14ac:dyDescent="0.35">
      <c r="A7" s="32"/>
      <c r="B7" s="19" t="s">
        <v>11</v>
      </c>
      <c r="C7" s="24" t="str">
        <f>IFERROR('Reimbursement Table'!E13/'Reimbursement Table'!C13,"")</f>
        <v/>
      </c>
      <c r="D7" s="22" t="str">
        <f>IFERROR('Reimbursement Table'!J13/'Reimbursement Table'!H13,"")</f>
        <v/>
      </c>
      <c r="E7" s="32"/>
      <c r="F7" s="17" t="str">
        <f>'Metric Tracking'!C15</f>
        <v>Efficiency/Productivity 1</v>
      </c>
      <c r="G7" s="85"/>
      <c r="H7" s="76"/>
      <c r="I7" s="32"/>
      <c r="J7" s="32"/>
      <c r="K7" s="32"/>
    </row>
    <row r="8" spans="1:11" x14ac:dyDescent="0.35">
      <c r="A8" s="32"/>
      <c r="B8" s="31"/>
      <c r="C8" s="32"/>
      <c r="D8" s="32"/>
      <c r="E8" s="32"/>
      <c r="F8" s="17" t="str">
        <f>'Metric Tracking'!C28</f>
        <v>Efficiency/Productivity 2</v>
      </c>
      <c r="G8" s="85"/>
      <c r="H8" s="76"/>
      <c r="I8" s="32"/>
      <c r="J8" s="32"/>
      <c r="K8" s="32"/>
    </row>
    <row r="9" spans="1:11" x14ac:dyDescent="0.35">
      <c r="A9" s="32"/>
      <c r="B9" s="101" t="s">
        <v>12</v>
      </c>
      <c r="C9" s="102"/>
      <c r="D9" s="103"/>
      <c r="E9" s="32"/>
      <c r="F9" s="17" t="str">
        <f>'Metric Tracking'!C41</f>
        <v>Efficiency/Productivity 3</v>
      </c>
      <c r="G9" s="85"/>
      <c r="H9" s="76"/>
      <c r="I9" s="32"/>
      <c r="J9" s="32"/>
      <c r="K9" s="32"/>
    </row>
    <row r="10" spans="1:11" x14ac:dyDescent="0.35">
      <c r="A10" s="32"/>
      <c r="B10" s="78" t="s">
        <v>13</v>
      </c>
      <c r="C10" s="81" t="s">
        <v>14</v>
      </c>
      <c r="D10" s="80" t="s">
        <v>15</v>
      </c>
      <c r="E10" s="32"/>
      <c r="F10" s="17"/>
      <c r="G10" s="18"/>
      <c r="H10" s="12"/>
      <c r="I10" s="32"/>
      <c r="J10" s="32"/>
      <c r="K10" s="32"/>
    </row>
    <row r="11" spans="1:11" x14ac:dyDescent="0.35">
      <c r="A11" s="32"/>
      <c r="B11" s="77" t="str">
        <f ca="1">LOOKUP(C11,Table1[Days Left Until Due Date],Table1[Report])</f>
        <v>Performance Report 1</v>
      </c>
      <c r="C11" s="20">
        <f ca="1">SMALL(Table1[Days Left Until Due Date],1)</f>
        <v>158</v>
      </c>
      <c r="D11" s="25">
        <f ca="1">TODAY()+C11</f>
        <v>45823</v>
      </c>
      <c r="E11" s="32"/>
      <c r="F11" s="19"/>
      <c r="G11" s="20"/>
      <c r="H11" s="15"/>
      <c r="I11" s="32"/>
      <c r="J11" s="32"/>
      <c r="K11" s="32"/>
    </row>
    <row r="12" spans="1:11" x14ac:dyDescent="0.35">
      <c r="A12" s="32"/>
      <c r="B12" s="31"/>
      <c r="C12" s="32"/>
      <c r="D12" s="32"/>
      <c r="E12" s="32"/>
      <c r="F12" s="32"/>
      <c r="G12" s="32"/>
      <c r="H12" s="33"/>
      <c r="I12" s="32"/>
      <c r="J12" s="32"/>
      <c r="K12" s="32"/>
    </row>
    <row r="13" spans="1:11" x14ac:dyDescent="0.35">
      <c r="A13" s="32"/>
      <c r="B13" s="101" t="s">
        <v>16</v>
      </c>
      <c r="C13" s="102"/>
      <c r="D13" s="103"/>
      <c r="E13" s="32"/>
      <c r="F13" s="32"/>
      <c r="G13" s="32"/>
      <c r="H13" s="33"/>
      <c r="I13" s="32"/>
      <c r="J13" s="32"/>
      <c r="K13" s="32"/>
    </row>
    <row r="14" spans="1:11" x14ac:dyDescent="0.35">
      <c r="A14" s="32"/>
      <c r="B14" s="78" t="s">
        <v>17</v>
      </c>
      <c r="C14" s="79" t="s">
        <v>101</v>
      </c>
      <c r="D14" s="80" t="s">
        <v>18</v>
      </c>
      <c r="E14" s="32"/>
      <c r="F14" s="32"/>
      <c r="G14" s="32"/>
      <c r="H14" s="33"/>
      <c r="I14" s="32"/>
      <c r="J14" s="32"/>
      <c r="K14" s="32"/>
    </row>
    <row r="15" spans="1:11" x14ac:dyDescent="0.35">
      <c r="A15" s="32"/>
      <c r="B15" s="19" t="e">
        <f>LOOKUP(D15,'Reimbursement Tracker'!C14:Z14,'Reimbursement Tracker'!C2:Z2)</f>
        <v>#NUM!</v>
      </c>
      <c r="C15" s="20">
        <f ca="1">TODAY()-MAX('Reimbursement Tracker'!C14:Z14:'Reimbursement Tracker'!C26:Z26:'Reimbursement Tracker'!C40:Z40)</f>
        <v>45665</v>
      </c>
      <c r="D15" s="25" t="e">
        <f>LARGE('Reimbursement Tracker'!C14:Z14,1)</f>
        <v>#NUM!</v>
      </c>
      <c r="E15" s="32"/>
      <c r="F15" s="32"/>
      <c r="G15" s="32"/>
      <c r="H15" s="33"/>
      <c r="I15" s="32"/>
      <c r="J15" s="32"/>
      <c r="K15" s="32"/>
    </row>
    <row r="16" spans="1:11" x14ac:dyDescent="0.35">
      <c r="A16" s="32"/>
      <c r="B16" s="35"/>
      <c r="C16" s="34"/>
      <c r="D16" s="34"/>
      <c r="E16" s="34"/>
      <c r="F16" s="34"/>
      <c r="G16" s="34"/>
      <c r="H16" s="36"/>
      <c r="I16" s="32"/>
      <c r="J16" s="32"/>
      <c r="K16" s="32"/>
    </row>
    <row r="17" spans="1:11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</sheetData>
  <protectedRanges>
    <protectedRange algorithmName="SHA-512" hashValue="M3Tb7QSqJSwe8huqBQHmyWXNII9jN8G2NbnBUbsDnfjMqbQvX3XpAe4KnULrF9VBfi2gVVGj5PR6u6manDTOgw==" saltValue="cuwzlWQvGGO/4TQeCwBeHQ==" spinCount="100000" sqref="C14:D15" name="Range3"/>
    <protectedRange algorithmName="SHA-512" hashValue="HaN/cAfJggXvIx/NvtA8kwFvlO0niU3/UVQXZ38+jQFzT3eIE5NNBWr4RIf1zHVX3kA9AREwc//2HciAArx6Fg==" saltValue="EmjNf3eAQe78AIQo/FJRMQ==" spinCount="100000" sqref="C10:D11" name="Range2"/>
    <protectedRange algorithmName="SHA-512" hashValue="I5ESJ78wD/1UTdbogJSyecC5kUVqx+kZy6hBpltxwa8+OrTnA8sal1/1dijZ14j07mPJKI+Ti/f0DVcoJVvnXg==" saltValue="m0XjwavNKKldpxiPIb50uA==" spinCount="100000" sqref="B4:D7" name="Range1"/>
  </protectedRanges>
  <mergeCells count="5">
    <mergeCell ref="B2:H2"/>
    <mergeCell ref="B9:D9"/>
    <mergeCell ref="B13:D13"/>
    <mergeCell ref="B4:D4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886D-0E95-4230-A2F8-8B43EFC99BE8}">
  <dimension ref="B1:F11"/>
  <sheetViews>
    <sheetView workbookViewId="0">
      <selection activeCell="D7" sqref="D7"/>
    </sheetView>
  </sheetViews>
  <sheetFormatPr defaultRowHeight="14.5" x14ac:dyDescent="0.35"/>
  <cols>
    <col min="2" max="2" width="23.54296875" customWidth="1"/>
    <col min="3" max="3" width="19.1796875" customWidth="1"/>
    <col min="6" max="6" width="15.54296875" customWidth="1"/>
  </cols>
  <sheetData>
    <row r="1" spans="2:6" ht="19" thickBot="1" x14ac:dyDescent="0.5">
      <c r="B1" s="107" t="s">
        <v>99</v>
      </c>
      <c r="C1" s="107"/>
    </row>
    <row r="2" spans="2:6" ht="15" thickBot="1" x14ac:dyDescent="0.4">
      <c r="B2" s="8" t="s">
        <v>19</v>
      </c>
      <c r="C2" s="9" t="s">
        <v>102</v>
      </c>
      <c r="F2" s="10" t="s">
        <v>20</v>
      </c>
    </row>
    <row r="3" spans="2:6" x14ac:dyDescent="0.35">
      <c r="B3" s="7" t="s">
        <v>21</v>
      </c>
      <c r="C3" s="75">
        <v>0</v>
      </c>
      <c r="F3" s="16">
        <v>0.1</v>
      </c>
    </row>
    <row r="4" spans="2:6" x14ac:dyDescent="0.35">
      <c r="B4" s="11" t="s">
        <v>22</v>
      </c>
      <c r="C4" s="76">
        <v>0</v>
      </c>
    </row>
    <row r="5" spans="2:6" x14ac:dyDescent="0.35">
      <c r="B5" s="13" t="s">
        <v>23</v>
      </c>
      <c r="C5" s="76">
        <v>0</v>
      </c>
    </row>
    <row r="6" spans="2:6" x14ac:dyDescent="0.35">
      <c r="B6" s="13" t="s">
        <v>24</v>
      </c>
      <c r="C6" s="12">
        <v>0</v>
      </c>
    </row>
    <row r="7" spans="2:6" x14ac:dyDescent="0.35">
      <c r="B7" s="13" t="s">
        <v>25</v>
      </c>
      <c r="C7" s="76">
        <v>0</v>
      </c>
    </row>
    <row r="8" spans="2:6" x14ac:dyDescent="0.35">
      <c r="B8" s="13" t="s">
        <v>26</v>
      </c>
      <c r="C8" s="12">
        <v>0</v>
      </c>
    </row>
    <row r="9" spans="2:6" x14ac:dyDescent="0.35">
      <c r="B9" s="13" t="s">
        <v>27</v>
      </c>
      <c r="C9" s="76">
        <v>0</v>
      </c>
    </row>
    <row r="10" spans="2:6" x14ac:dyDescent="0.35">
      <c r="B10" s="13" t="s">
        <v>28</v>
      </c>
      <c r="C10" s="76">
        <v>0</v>
      </c>
    </row>
    <row r="11" spans="2:6" x14ac:dyDescent="0.35">
      <c r="B11" s="14" t="s">
        <v>29</v>
      </c>
      <c r="C11" s="15">
        <f>SUM(C3:C5,C7,C9:C10)*F3</f>
        <v>0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658F-60E6-4875-9DC6-E5A784659048}">
  <dimension ref="A1:AA48"/>
  <sheetViews>
    <sheetView topLeftCell="B1" workbookViewId="0">
      <selection activeCell="H21" sqref="H21"/>
    </sheetView>
  </sheetViews>
  <sheetFormatPr defaultRowHeight="14.5" x14ac:dyDescent="0.35"/>
  <cols>
    <col min="2" max="2" width="20.54296875" bestFit="1" customWidth="1"/>
    <col min="3" max="3" width="10.1796875" bestFit="1" customWidth="1"/>
    <col min="4" max="5" width="11.1796875" bestFit="1" customWidth="1"/>
    <col min="6" max="6" width="9.08984375" bestFit="1" customWidth="1"/>
  </cols>
  <sheetData>
    <row r="1" spans="1:27" ht="15" thickBo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x14ac:dyDescent="0.35">
      <c r="A2" s="32"/>
      <c r="B2" s="111" t="s">
        <v>30</v>
      </c>
      <c r="C2" s="108" t="s">
        <v>31</v>
      </c>
      <c r="D2" s="110"/>
      <c r="E2" s="108" t="s">
        <v>32</v>
      </c>
      <c r="F2" s="110"/>
      <c r="G2" s="108" t="s">
        <v>33</v>
      </c>
      <c r="H2" s="110"/>
      <c r="I2" s="108" t="s">
        <v>34</v>
      </c>
      <c r="J2" s="110"/>
      <c r="K2" s="108" t="s">
        <v>35</v>
      </c>
      <c r="L2" s="110"/>
      <c r="M2" s="108" t="s">
        <v>36</v>
      </c>
      <c r="N2" s="110"/>
      <c r="O2" s="108" t="s">
        <v>37</v>
      </c>
      <c r="P2" s="110"/>
      <c r="Q2" s="108" t="s">
        <v>38</v>
      </c>
      <c r="R2" s="110"/>
      <c r="S2" s="108" t="s">
        <v>39</v>
      </c>
      <c r="T2" s="110"/>
      <c r="U2" s="108" t="s">
        <v>40</v>
      </c>
      <c r="V2" s="110"/>
      <c r="W2" s="108" t="s">
        <v>41</v>
      </c>
      <c r="X2" s="109"/>
      <c r="Y2" s="108" t="s">
        <v>42</v>
      </c>
      <c r="Z2" s="110"/>
      <c r="AA2" s="32"/>
    </row>
    <row r="3" spans="1:27" x14ac:dyDescent="0.35">
      <c r="A3" s="32"/>
      <c r="B3" s="112"/>
      <c r="C3" s="1" t="s">
        <v>4</v>
      </c>
      <c r="D3" s="2" t="s">
        <v>5</v>
      </c>
      <c r="E3" s="1" t="s">
        <v>4</v>
      </c>
      <c r="F3" s="2" t="s">
        <v>5</v>
      </c>
      <c r="G3" s="1" t="s">
        <v>4</v>
      </c>
      <c r="H3" s="2" t="s">
        <v>5</v>
      </c>
      <c r="I3" s="1" t="s">
        <v>4</v>
      </c>
      <c r="J3" s="2" t="s">
        <v>5</v>
      </c>
      <c r="K3" s="1" t="s">
        <v>4</v>
      </c>
      <c r="L3" s="2" t="s">
        <v>5</v>
      </c>
      <c r="M3" s="1" t="s">
        <v>4</v>
      </c>
      <c r="N3" s="2" t="s">
        <v>5</v>
      </c>
      <c r="O3" s="1" t="s">
        <v>4</v>
      </c>
      <c r="P3" s="2" t="s">
        <v>5</v>
      </c>
      <c r="Q3" s="1" t="s">
        <v>4</v>
      </c>
      <c r="R3" s="2" t="s">
        <v>5</v>
      </c>
      <c r="S3" s="1" t="s">
        <v>4</v>
      </c>
      <c r="T3" s="2" t="s">
        <v>5</v>
      </c>
      <c r="U3" s="1" t="s">
        <v>4</v>
      </c>
      <c r="V3" s="2" t="s">
        <v>5</v>
      </c>
      <c r="W3" s="1" t="s">
        <v>4</v>
      </c>
      <c r="X3" s="37" t="s">
        <v>5</v>
      </c>
      <c r="Y3" s="1" t="s">
        <v>4</v>
      </c>
      <c r="Z3" s="2" t="s">
        <v>5</v>
      </c>
      <c r="AA3" s="32"/>
    </row>
    <row r="4" spans="1:27" x14ac:dyDescent="0.35">
      <c r="A4" s="32"/>
      <c r="B4" s="3" t="s">
        <v>21</v>
      </c>
      <c r="C4" s="61"/>
      <c r="D4" s="62"/>
      <c r="E4" s="61"/>
      <c r="F4" s="62"/>
      <c r="G4" s="61"/>
      <c r="H4" s="62"/>
      <c r="I4" s="61"/>
      <c r="J4" s="62"/>
      <c r="K4" s="61"/>
      <c r="L4" s="62"/>
      <c r="M4" s="61"/>
      <c r="N4" s="62"/>
      <c r="O4" s="61"/>
      <c r="P4" s="62"/>
      <c r="Q4" s="61"/>
      <c r="R4" s="62"/>
      <c r="S4" s="61"/>
      <c r="T4" s="62"/>
      <c r="U4" s="61"/>
      <c r="V4" s="62"/>
      <c r="W4" s="61"/>
      <c r="X4" s="63"/>
      <c r="Y4" s="61"/>
      <c r="Z4" s="62"/>
      <c r="AA4" s="32"/>
    </row>
    <row r="5" spans="1:27" x14ac:dyDescent="0.35">
      <c r="A5" s="32"/>
      <c r="B5" s="3" t="s">
        <v>22</v>
      </c>
      <c r="C5" s="61"/>
      <c r="D5" s="62"/>
      <c r="E5" s="61"/>
      <c r="F5" s="62"/>
      <c r="G5" s="61"/>
      <c r="H5" s="62"/>
      <c r="I5" s="61"/>
      <c r="J5" s="62"/>
      <c r="K5" s="61"/>
      <c r="L5" s="62"/>
      <c r="M5" s="61"/>
      <c r="N5" s="62"/>
      <c r="O5" s="61"/>
      <c r="P5" s="62"/>
      <c r="Q5" s="61"/>
      <c r="R5" s="62"/>
      <c r="S5" s="61"/>
      <c r="T5" s="62"/>
      <c r="U5" s="61"/>
      <c r="V5" s="62"/>
      <c r="W5" s="61"/>
      <c r="X5" s="63"/>
      <c r="Y5" s="61"/>
      <c r="Z5" s="62"/>
      <c r="AA5" s="32"/>
    </row>
    <row r="6" spans="1:27" x14ac:dyDescent="0.35">
      <c r="A6" s="32"/>
      <c r="B6" s="3" t="s">
        <v>23</v>
      </c>
      <c r="C6" s="61"/>
      <c r="D6" s="62"/>
      <c r="E6" s="61"/>
      <c r="F6" s="62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  <c r="S6" s="61"/>
      <c r="T6" s="62"/>
      <c r="U6" s="61"/>
      <c r="V6" s="62"/>
      <c r="W6" s="61"/>
      <c r="X6" s="63"/>
      <c r="Y6" s="61"/>
      <c r="Z6" s="62"/>
      <c r="AA6" s="32"/>
    </row>
    <row r="7" spans="1:27" x14ac:dyDescent="0.35">
      <c r="A7" s="32"/>
      <c r="B7" s="3" t="s">
        <v>24</v>
      </c>
      <c r="C7" s="61"/>
      <c r="D7" s="62"/>
      <c r="E7" s="61"/>
      <c r="F7" s="62"/>
      <c r="G7" s="61"/>
      <c r="H7" s="62"/>
      <c r="I7" s="61"/>
      <c r="J7" s="62"/>
      <c r="K7" s="61"/>
      <c r="L7" s="62"/>
      <c r="M7" s="61"/>
      <c r="N7" s="62"/>
      <c r="O7" s="61"/>
      <c r="P7" s="62"/>
      <c r="Q7" s="61"/>
      <c r="R7" s="62"/>
      <c r="S7" s="61"/>
      <c r="T7" s="62"/>
      <c r="U7" s="61"/>
      <c r="V7" s="62"/>
      <c r="W7" s="61"/>
      <c r="X7" s="63"/>
      <c r="Y7" s="61"/>
      <c r="Z7" s="62"/>
      <c r="AA7" s="32"/>
    </row>
    <row r="8" spans="1:27" x14ac:dyDescent="0.35">
      <c r="A8" s="32"/>
      <c r="B8" s="3" t="s">
        <v>25</v>
      </c>
      <c r="C8" s="61"/>
      <c r="D8" s="62"/>
      <c r="E8" s="61"/>
      <c r="F8" s="62"/>
      <c r="G8" s="61"/>
      <c r="H8" s="62"/>
      <c r="I8" s="61"/>
      <c r="J8" s="62"/>
      <c r="K8" s="61"/>
      <c r="L8" s="62"/>
      <c r="M8" s="61"/>
      <c r="N8" s="62"/>
      <c r="O8" s="61"/>
      <c r="P8" s="62"/>
      <c r="Q8" s="61"/>
      <c r="R8" s="62"/>
      <c r="S8" s="61"/>
      <c r="T8" s="62"/>
      <c r="U8" s="61"/>
      <c r="V8" s="62"/>
      <c r="W8" s="61"/>
      <c r="X8" s="63"/>
      <c r="Y8" s="61"/>
      <c r="Z8" s="62"/>
      <c r="AA8" s="32"/>
    </row>
    <row r="9" spans="1:27" x14ac:dyDescent="0.35">
      <c r="A9" s="32"/>
      <c r="B9" s="3" t="s">
        <v>26</v>
      </c>
      <c r="C9" s="61"/>
      <c r="D9" s="62"/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61"/>
      <c r="X9" s="63"/>
      <c r="Y9" s="61"/>
      <c r="Z9" s="62"/>
      <c r="AA9" s="32"/>
    </row>
    <row r="10" spans="1:27" x14ac:dyDescent="0.35">
      <c r="A10" s="32"/>
      <c r="B10" s="3" t="s">
        <v>27</v>
      </c>
      <c r="C10" s="61"/>
      <c r="D10" s="62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62"/>
      <c r="Q10" s="61"/>
      <c r="R10" s="62"/>
      <c r="S10" s="61"/>
      <c r="T10" s="62"/>
      <c r="U10" s="61"/>
      <c r="V10" s="62"/>
      <c r="W10" s="61"/>
      <c r="X10" s="63"/>
      <c r="Y10" s="61"/>
      <c r="Z10" s="62"/>
      <c r="AA10" s="32"/>
    </row>
    <row r="11" spans="1:27" x14ac:dyDescent="0.35">
      <c r="A11" s="32"/>
      <c r="B11" s="3" t="s">
        <v>28</v>
      </c>
      <c r="C11" s="61"/>
      <c r="D11" s="62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62"/>
      <c r="Q11" s="61"/>
      <c r="R11" s="62"/>
      <c r="S11" s="61"/>
      <c r="T11" s="62"/>
      <c r="U11" s="61"/>
      <c r="V11" s="62"/>
      <c r="W11" s="61"/>
      <c r="X11" s="63"/>
      <c r="Y11" s="61"/>
      <c r="Z11" s="62"/>
      <c r="AA11" s="32"/>
    </row>
    <row r="12" spans="1:27" ht="15" thickBot="1" x14ac:dyDescent="0.4">
      <c r="A12" s="32"/>
      <c r="B12" s="26" t="s">
        <v>43</v>
      </c>
      <c r="C12" s="64"/>
      <c r="D12" s="65"/>
      <c r="E12" s="64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6"/>
      <c r="Y12" s="64"/>
      <c r="Z12" s="65"/>
      <c r="AA12" s="32"/>
    </row>
    <row r="13" spans="1:27" ht="15" thickBot="1" x14ac:dyDescent="0.4">
      <c r="A13" s="32"/>
      <c r="B13" s="38" t="s">
        <v>44</v>
      </c>
      <c r="C13" s="42" t="s">
        <v>18</v>
      </c>
      <c r="D13" s="43" t="s">
        <v>45</v>
      </c>
      <c r="E13" s="44" t="s">
        <v>18</v>
      </c>
      <c r="F13" s="43" t="s">
        <v>45</v>
      </c>
      <c r="G13" s="44" t="s">
        <v>18</v>
      </c>
      <c r="H13" s="43" t="s">
        <v>45</v>
      </c>
      <c r="I13" s="44" t="s">
        <v>18</v>
      </c>
      <c r="J13" s="43" t="s">
        <v>45</v>
      </c>
      <c r="K13" s="44" t="s">
        <v>18</v>
      </c>
      <c r="L13" s="43" t="s">
        <v>45</v>
      </c>
      <c r="M13" s="44" t="s">
        <v>18</v>
      </c>
      <c r="N13" s="43" t="s">
        <v>45</v>
      </c>
      <c r="O13" s="44" t="s">
        <v>18</v>
      </c>
      <c r="P13" s="43" t="s">
        <v>45</v>
      </c>
      <c r="Q13" s="44" t="s">
        <v>18</v>
      </c>
      <c r="R13" s="43" t="s">
        <v>45</v>
      </c>
      <c r="S13" s="44" t="s">
        <v>18</v>
      </c>
      <c r="T13" s="43" t="s">
        <v>45</v>
      </c>
      <c r="U13" s="44" t="s">
        <v>18</v>
      </c>
      <c r="V13" s="43" t="s">
        <v>45</v>
      </c>
      <c r="W13" s="44" t="s">
        <v>18</v>
      </c>
      <c r="X13" s="45" t="s">
        <v>45</v>
      </c>
      <c r="Y13" s="42" t="s">
        <v>18</v>
      </c>
      <c r="Z13" s="46" t="s">
        <v>45</v>
      </c>
      <c r="AA13" s="32"/>
    </row>
    <row r="14" spans="1:27" ht="15" thickBot="1" x14ac:dyDescent="0.4">
      <c r="A14" s="32"/>
      <c r="B14" s="27" t="s">
        <v>46</v>
      </c>
      <c r="C14" s="39"/>
      <c r="D14" s="67"/>
      <c r="E14" s="40"/>
      <c r="F14" s="68"/>
      <c r="G14" s="40" t="str">
        <f t="shared" ref="G14" si="0">IF(F14="","",F14+1)</f>
        <v/>
      </c>
      <c r="H14" s="68"/>
      <c r="I14" s="40" t="str">
        <f t="shared" ref="I14" si="1">IF(H14="","",H14+1)</f>
        <v/>
      </c>
      <c r="J14" s="68"/>
      <c r="K14" s="40" t="str">
        <f t="shared" ref="K14" si="2">IF(J14="","",J14+1)</f>
        <v/>
      </c>
      <c r="L14" s="68"/>
      <c r="M14" s="40" t="str">
        <f t="shared" ref="M14" si="3">IF(L14="","",L14+1)</f>
        <v/>
      </c>
      <c r="N14" s="68"/>
      <c r="O14" s="40" t="str">
        <f t="shared" ref="O14" si="4">IF(N14="","",N14+1)</f>
        <v/>
      </c>
      <c r="P14" s="68"/>
      <c r="Q14" s="40" t="str">
        <f t="shared" ref="Q14" si="5">IF(P14="","",P14+1)</f>
        <v/>
      </c>
      <c r="R14" s="68"/>
      <c r="S14" s="40" t="str">
        <f t="shared" ref="S14" si="6">IF(R14="","",R14+1)</f>
        <v/>
      </c>
      <c r="T14" s="68"/>
      <c r="U14" s="40" t="str">
        <f t="shared" ref="U14" si="7">IF(T14="","",T14+1)</f>
        <v/>
      </c>
      <c r="V14" s="68"/>
      <c r="W14" s="40" t="str">
        <f t="shared" ref="W14" si="8">IF(V14="","",V14+1)</f>
        <v/>
      </c>
      <c r="X14" s="69"/>
      <c r="Y14" s="41" t="str">
        <f>IF(X14="","",X14+1)</f>
        <v/>
      </c>
      <c r="Z14" s="70"/>
      <c r="AA14" s="32"/>
    </row>
    <row r="15" spans="1:27" ht="15" thickBo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35">
      <c r="A16" s="32"/>
      <c r="B16" s="113" t="s">
        <v>30</v>
      </c>
      <c r="C16" s="115" t="s">
        <v>47</v>
      </c>
      <c r="D16" s="116"/>
      <c r="E16" s="115" t="s">
        <v>48</v>
      </c>
      <c r="F16" s="116"/>
      <c r="G16" s="115" t="s">
        <v>49</v>
      </c>
      <c r="H16" s="116"/>
      <c r="I16" s="115" t="s">
        <v>50</v>
      </c>
      <c r="J16" s="116"/>
      <c r="K16" s="115" t="s">
        <v>51</v>
      </c>
      <c r="L16" s="116"/>
      <c r="M16" s="115" t="s">
        <v>52</v>
      </c>
      <c r="N16" s="116"/>
      <c r="O16" s="115" t="s">
        <v>53</v>
      </c>
      <c r="P16" s="116"/>
      <c r="Q16" s="115" t="s">
        <v>54</v>
      </c>
      <c r="R16" s="116"/>
      <c r="S16" s="115" t="s">
        <v>55</v>
      </c>
      <c r="T16" s="116"/>
      <c r="U16" s="115" t="s">
        <v>56</v>
      </c>
      <c r="V16" s="116"/>
      <c r="W16" s="115" t="s">
        <v>57</v>
      </c>
      <c r="X16" s="116"/>
      <c r="Y16" s="115" t="s">
        <v>58</v>
      </c>
      <c r="Z16" s="117"/>
      <c r="AA16" s="32"/>
    </row>
    <row r="17" spans="1:27" x14ac:dyDescent="0.35">
      <c r="A17" s="32"/>
      <c r="B17" s="114"/>
      <c r="C17" s="1" t="s">
        <v>4</v>
      </c>
      <c r="D17" s="2" t="s">
        <v>5</v>
      </c>
      <c r="E17" s="1" t="s">
        <v>4</v>
      </c>
      <c r="F17" s="2" t="s">
        <v>5</v>
      </c>
      <c r="G17" s="1" t="s">
        <v>4</v>
      </c>
      <c r="H17" s="2" t="s">
        <v>5</v>
      </c>
      <c r="I17" s="1" t="s">
        <v>4</v>
      </c>
      <c r="J17" s="2" t="s">
        <v>5</v>
      </c>
      <c r="K17" s="1" t="s">
        <v>4</v>
      </c>
      <c r="L17" s="2" t="s">
        <v>5</v>
      </c>
      <c r="M17" s="1" t="s">
        <v>4</v>
      </c>
      <c r="N17" s="2" t="s">
        <v>5</v>
      </c>
      <c r="O17" s="1" t="s">
        <v>4</v>
      </c>
      <c r="P17" s="2" t="s">
        <v>5</v>
      </c>
      <c r="Q17" s="1" t="s">
        <v>4</v>
      </c>
      <c r="R17" s="2" t="s">
        <v>5</v>
      </c>
      <c r="S17" s="1" t="s">
        <v>4</v>
      </c>
      <c r="T17" s="2" t="s">
        <v>5</v>
      </c>
      <c r="U17" s="1" t="s">
        <v>4</v>
      </c>
      <c r="V17" s="2" t="s">
        <v>5</v>
      </c>
      <c r="W17" s="1" t="s">
        <v>4</v>
      </c>
      <c r="X17" s="2" t="s">
        <v>5</v>
      </c>
      <c r="Y17" s="1" t="s">
        <v>4</v>
      </c>
      <c r="Z17" s="28" t="s">
        <v>5</v>
      </c>
      <c r="AA17" s="32"/>
    </row>
    <row r="18" spans="1:27" x14ac:dyDescent="0.35">
      <c r="A18" s="32"/>
      <c r="B18" s="29" t="s">
        <v>21</v>
      </c>
      <c r="C18" s="61"/>
      <c r="D18" s="62"/>
      <c r="E18" s="61"/>
      <c r="F18" s="62"/>
      <c r="G18" s="61"/>
      <c r="H18" s="62"/>
      <c r="I18" s="61"/>
      <c r="J18" s="62"/>
      <c r="K18" s="61"/>
      <c r="L18" s="62"/>
      <c r="M18" s="61"/>
      <c r="N18" s="62"/>
      <c r="O18" s="61"/>
      <c r="P18" s="62"/>
      <c r="Q18" s="61"/>
      <c r="R18" s="62"/>
      <c r="S18" s="61"/>
      <c r="T18" s="62"/>
      <c r="U18" s="61"/>
      <c r="V18" s="62"/>
      <c r="W18" s="61"/>
      <c r="X18" s="62"/>
      <c r="Y18" s="61"/>
      <c r="Z18" s="71"/>
      <c r="AA18" s="32"/>
    </row>
    <row r="19" spans="1:27" x14ac:dyDescent="0.35">
      <c r="A19" s="32"/>
      <c r="B19" s="29" t="s">
        <v>22</v>
      </c>
      <c r="C19" s="61"/>
      <c r="D19" s="62"/>
      <c r="E19" s="61"/>
      <c r="F19" s="62"/>
      <c r="G19" s="61"/>
      <c r="H19" s="62"/>
      <c r="I19" s="61"/>
      <c r="J19" s="62"/>
      <c r="K19" s="61"/>
      <c r="L19" s="62"/>
      <c r="M19" s="61"/>
      <c r="N19" s="62"/>
      <c r="O19" s="61"/>
      <c r="P19" s="62"/>
      <c r="Q19" s="61"/>
      <c r="R19" s="62"/>
      <c r="S19" s="61"/>
      <c r="T19" s="62"/>
      <c r="U19" s="61"/>
      <c r="V19" s="62"/>
      <c r="W19" s="61"/>
      <c r="X19" s="62"/>
      <c r="Y19" s="61"/>
      <c r="Z19" s="71"/>
      <c r="AA19" s="32"/>
    </row>
    <row r="20" spans="1:27" x14ac:dyDescent="0.35">
      <c r="A20" s="32"/>
      <c r="B20" s="29" t="s">
        <v>23</v>
      </c>
      <c r="C20" s="61"/>
      <c r="D20" s="62"/>
      <c r="E20" s="61"/>
      <c r="F20" s="62"/>
      <c r="G20" s="61"/>
      <c r="H20" s="62"/>
      <c r="I20" s="61"/>
      <c r="J20" s="62"/>
      <c r="K20" s="61"/>
      <c r="L20" s="62"/>
      <c r="M20" s="61"/>
      <c r="N20" s="62"/>
      <c r="O20" s="61"/>
      <c r="P20" s="62"/>
      <c r="Q20" s="61"/>
      <c r="R20" s="62"/>
      <c r="S20" s="61"/>
      <c r="T20" s="62"/>
      <c r="U20" s="61"/>
      <c r="V20" s="62"/>
      <c r="W20" s="61"/>
      <c r="X20" s="62"/>
      <c r="Y20" s="61"/>
      <c r="Z20" s="71"/>
      <c r="AA20" s="32"/>
    </row>
    <row r="21" spans="1:27" x14ac:dyDescent="0.35">
      <c r="A21" s="32"/>
      <c r="B21" s="29" t="s">
        <v>24</v>
      </c>
      <c r="C21" s="61"/>
      <c r="D21" s="62"/>
      <c r="E21" s="61"/>
      <c r="F21" s="62"/>
      <c r="G21" s="61"/>
      <c r="H21" s="62"/>
      <c r="I21" s="61"/>
      <c r="J21" s="62"/>
      <c r="K21" s="61"/>
      <c r="L21" s="62"/>
      <c r="M21" s="61"/>
      <c r="N21" s="62"/>
      <c r="O21" s="61"/>
      <c r="P21" s="62"/>
      <c r="Q21" s="61"/>
      <c r="R21" s="62"/>
      <c r="S21" s="61"/>
      <c r="T21" s="62"/>
      <c r="U21" s="61"/>
      <c r="V21" s="62"/>
      <c r="W21" s="61"/>
      <c r="X21" s="62"/>
      <c r="Y21" s="61"/>
      <c r="Z21" s="71"/>
      <c r="AA21" s="32"/>
    </row>
    <row r="22" spans="1:27" x14ac:dyDescent="0.35">
      <c r="A22" s="32"/>
      <c r="B22" s="29" t="s">
        <v>25</v>
      </c>
      <c r="C22" s="61"/>
      <c r="D22" s="62"/>
      <c r="E22" s="61"/>
      <c r="F22" s="62"/>
      <c r="G22" s="61"/>
      <c r="H22" s="62"/>
      <c r="I22" s="61"/>
      <c r="J22" s="62"/>
      <c r="K22" s="61"/>
      <c r="L22" s="62"/>
      <c r="M22" s="61"/>
      <c r="N22" s="62"/>
      <c r="O22" s="61"/>
      <c r="P22" s="62"/>
      <c r="Q22" s="61"/>
      <c r="R22" s="62"/>
      <c r="S22" s="61"/>
      <c r="T22" s="62"/>
      <c r="U22" s="61"/>
      <c r="V22" s="62"/>
      <c r="W22" s="61"/>
      <c r="X22" s="62"/>
      <c r="Y22" s="61"/>
      <c r="Z22" s="71"/>
      <c r="AA22" s="32"/>
    </row>
    <row r="23" spans="1:27" x14ac:dyDescent="0.35">
      <c r="A23" s="32"/>
      <c r="B23" s="29" t="s">
        <v>26</v>
      </c>
      <c r="C23" s="61"/>
      <c r="D23" s="62"/>
      <c r="E23" s="61"/>
      <c r="F23" s="62"/>
      <c r="G23" s="61"/>
      <c r="H23" s="62"/>
      <c r="I23" s="61"/>
      <c r="J23" s="62"/>
      <c r="K23" s="61"/>
      <c r="L23" s="62"/>
      <c r="M23" s="61"/>
      <c r="N23" s="62"/>
      <c r="O23" s="61"/>
      <c r="P23" s="62"/>
      <c r="Q23" s="61"/>
      <c r="R23" s="62"/>
      <c r="S23" s="61"/>
      <c r="T23" s="62"/>
      <c r="U23" s="61"/>
      <c r="V23" s="62"/>
      <c r="W23" s="61"/>
      <c r="X23" s="62"/>
      <c r="Y23" s="61"/>
      <c r="Z23" s="71"/>
      <c r="AA23" s="32"/>
    </row>
    <row r="24" spans="1:27" x14ac:dyDescent="0.35">
      <c r="A24" s="32"/>
      <c r="B24" s="29" t="s">
        <v>27</v>
      </c>
      <c r="C24" s="61"/>
      <c r="D24" s="62"/>
      <c r="E24" s="61"/>
      <c r="F24" s="62"/>
      <c r="G24" s="61"/>
      <c r="H24" s="62"/>
      <c r="I24" s="61"/>
      <c r="J24" s="62"/>
      <c r="K24" s="61"/>
      <c r="L24" s="62"/>
      <c r="M24" s="61"/>
      <c r="N24" s="62"/>
      <c r="O24" s="61"/>
      <c r="P24" s="62"/>
      <c r="Q24" s="61"/>
      <c r="R24" s="62"/>
      <c r="S24" s="61"/>
      <c r="T24" s="62"/>
      <c r="U24" s="61"/>
      <c r="V24" s="62"/>
      <c r="W24" s="61"/>
      <c r="X24" s="62"/>
      <c r="Y24" s="61"/>
      <c r="Z24" s="71"/>
      <c r="AA24" s="32"/>
    </row>
    <row r="25" spans="1:27" x14ac:dyDescent="0.35">
      <c r="A25" s="32"/>
      <c r="B25" s="29" t="s">
        <v>28</v>
      </c>
      <c r="C25" s="61"/>
      <c r="D25" s="62"/>
      <c r="E25" s="61"/>
      <c r="F25" s="62"/>
      <c r="G25" s="61"/>
      <c r="H25" s="62"/>
      <c r="I25" s="61"/>
      <c r="J25" s="62"/>
      <c r="K25" s="61"/>
      <c r="L25" s="62"/>
      <c r="M25" s="61"/>
      <c r="N25" s="62"/>
      <c r="O25" s="61"/>
      <c r="P25" s="62"/>
      <c r="Q25" s="61"/>
      <c r="R25" s="62"/>
      <c r="S25" s="61"/>
      <c r="T25" s="62"/>
      <c r="U25" s="61"/>
      <c r="V25" s="62"/>
      <c r="W25" s="61"/>
      <c r="X25" s="62"/>
      <c r="Y25" s="61"/>
      <c r="Z25" s="71"/>
      <c r="AA25" s="32"/>
    </row>
    <row r="26" spans="1:27" ht="15" thickBot="1" x14ac:dyDescent="0.4">
      <c r="A26" s="32"/>
      <c r="B26" s="30" t="s">
        <v>43</v>
      </c>
      <c r="C26" s="60"/>
      <c r="D26" s="65"/>
      <c r="E26" s="64"/>
      <c r="F26" s="65"/>
      <c r="G26" s="64"/>
      <c r="H26" s="65"/>
      <c r="I26" s="64"/>
      <c r="J26" s="65"/>
      <c r="K26" s="64"/>
      <c r="L26" s="65"/>
      <c r="M26" s="64"/>
      <c r="N26" s="65"/>
      <c r="O26" s="64"/>
      <c r="P26" s="65"/>
      <c r="Q26" s="64"/>
      <c r="R26" s="65"/>
      <c r="S26" s="64"/>
      <c r="T26" s="65"/>
      <c r="U26" s="64"/>
      <c r="V26" s="65"/>
      <c r="W26" s="64"/>
      <c r="X26" s="65"/>
      <c r="Y26" s="64"/>
      <c r="Z26" s="72"/>
      <c r="AA26" s="32"/>
    </row>
    <row r="27" spans="1:27" ht="15" thickBot="1" x14ac:dyDescent="0.4">
      <c r="A27" s="32"/>
      <c r="B27" s="38" t="s">
        <v>44</v>
      </c>
      <c r="C27" s="42" t="s">
        <v>18</v>
      </c>
      <c r="D27" s="43" t="s">
        <v>45</v>
      </c>
      <c r="E27" s="44" t="s">
        <v>18</v>
      </c>
      <c r="F27" s="43" t="s">
        <v>45</v>
      </c>
      <c r="G27" s="44" t="s">
        <v>18</v>
      </c>
      <c r="H27" s="43" t="s">
        <v>45</v>
      </c>
      <c r="I27" s="44" t="s">
        <v>18</v>
      </c>
      <c r="J27" s="43" t="s">
        <v>45</v>
      </c>
      <c r="K27" s="44" t="s">
        <v>18</v>
      </c>
      <c r="L27" s="43" t="s">
        <v>45</v>
      </c>
      <c r="M27" s="44" t="s">
        <v>18</v>
      </c>
      <c r="N27" s="43" t="s">
        <v>45</v>
      </c>
      <c r="O27" s="44" t="s">
        <v>18</v>
      </c>
      <c r="P27" s="43" t="s">
        <v>45</v>
      </c>
      <c r="Q27" s="44" t="s">
        <v>18</v>
      </c>
      <c r="R27" s="43" t="s">
        <v>45</v>
      </c>
      <c r="S27" s="44" t="s">
        <v>18</v>
      </c>
      <c r="T27" s="43" t="s">
        <v>45</v>
      </c>
      <c r="U27" s="44" t="s">
        <v>18</v>
      </c>
      <c r="V27" s="43" t="s">
        <v>45</v>
      </c>
      <c r="W27" s="44" t="s">
        <v>18</v>
      </c>
      <c r="X27" s="45" t="s">
        <v>45</v>
      </c>
      <c r="Y27" s="42" t="s">
        <v>18</v>
      </c>
      <c r="Z27" s="46" t="s">
        <v>45</v>
      </c>
      <c r="AA27" s="32"/>
    </row>
    <row r="28" spans="1:27" ht="15" thickBot="1" x14ac:dyDescent="0.4">
      <c r="A28" s="32"/>
      <c r="B28" s="27" t="s">
        <v>46</v>
      </c>
      <c r="C28" s="48" t="str">
        <f>IF(Z14="","",Z14+1)</f>
        <v/>
      </c>
      <c r="D28" s="67"/>
      <c r="E28" s="40" t="str">
        <f>IF(D28="","",D28+1)</f>
        <v/>
      </c>
      <c r="F28" s="68"/>
      <c r="G28" s="40" t="str">
        <f t="shared" ref="G28" si="9">IF(F28="","",F28+1)</f>
        <v/>
      </c>
      <c r="H28" s="68"/>
      <c r="I28" s="40" t="str">
        <f t="shared" ref="I28" si="10">IF(H28="","",H28+1)</f>
        <v/>
      </c>
      <c r="J28" s="68"/>
      <c r="K28" s="40" t="str">
        <f t="shared" ref="K28" si="11">IF(J28="","",J28+1)</f>
        <v/>
      </c>
      <c r="L28" s="68"/>
      <c r="M28" s="40" t="str">
        <f t="shared" ref="M28" si="12">IF(L28="","",L28+1)</f>
        <v/>
      </c>
      <c r="N28" s="68"/>
      <c r="O28" s="40" t="str">
        <f t="shared" ref="O28" si="13">IF(N28="","",N28+1)</f>
        <v/>
      </c>
      <c r="P28" s="68"/>
      <c r="Q28" s="40" t="str">
        <f t="shared" ref="Q28" si="14">IF(P28="","",P28+1)</f>
        <v/>
      </c>
      <c r="R28" s="68"/>
      <c r="S28" s="40" t="str">
        <f t="shared" ref="S28" si="15">IF(R28="","",R28+1)</f>
        <v/>
      </c>
      <c r="T28" s="68"/>
      <c r="U28" s="40" t="str">
        <f t="shared" ref="U28" si="16">IF(T28="","",T28+1)</f>
        <v/>
      </c>
      <c r="V28" s="68"/>
      <c r="W28" s="40" t="str">
        <f t="shared" ref="W28" si="17">IF(V28="","",V28+1)</f>
        <v/>
      </c>
      <c r="X28" s="69"/>
      <c r="Y28" s="41" t="str">
        <f>IF(X28="","",X28+1)</f>
        <v/>
      </c>
      <c r="Z28" s="70"/>
      <c r="AA28" s="32"/>
    </row>
    <row r="29" spans="1:27" ht="15" thickBo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x14ac:dyDescent="0.35">
      <c r="A30" s="32"/>
      <c r="B30" s="111" t="s">
        <v>30</v>
      </c>
      <c r="C30" s="108" t="s">
        <v>59</v>
      </c>
      <c r="D30" s="110"/>
      <c r="E30" s="108" t="s">
        <v>60</v>
      </c>
      <c r="F30" s="110"/>
      <c r="G30" s="108" t="s">
        <v>61</v>
      </c>
      <c r="H30" s="110"/>
      <c r="I30" s="108" t="s">
        <v>62</v>
      </c>
      <c r="J30" s="110"/>
      <c r="K30" s="108" t="s">
        <v>63</v>
      </c>
      <c r="L30" s="110"/>
      <c r="M30" s="108" t="s">
        <v>64</v>
      </c>
      <c r="N30" s="110"/>
      <c r="O30" s="108" t="s">
        <v>65</v>
      </c>
      <c r="P30" s="110"/>
      <c r="Q30" s="108" t="s">
        <v>66</v>
      </c>
      <c r="R30" s="110"/>
      <c r="S30" s="108" t="s">
        <v>67</v>
      </c>
      <c r="T30" s="110"/>
      <c r="U30" s="108" t="s">
        <v>68</v>
      </c>
      <c r="V30" s="110"/>
      <c r="W30" s="108" t="s">
        <v>69</v>
      </c>
      <c r="X30" s="110"/>
      <c r="Y30" s="108" t="s">
        <v>70</v>
      </c>
      <c r="Z30" s="110"/>
      <c r="AA30" s="32"/>
    </row>
    <row r="31" spans="1:27" x14ac:dyDescent="0.35">
      <c r="A31" s="32"/>
      <c r="B31" s="112"/>
      <c r="C31" s="1" t="s">
        <v>4</v>
      </c>
      <c r="D31" s="2" t="s">
        <v>5</v>
      </c>
      <c r="E31" s="1" t="s">
        <v>4</v>
      </c>
      <c r="F31" s="2" t="s">
        <v>5</v>
      </c>
      <c r="G31" s="1" t="s">
        <v>4</v>
      </c>
      <c r="H31" s="2" t="s">
        <v>5</v>
      </c>
      <c r="I31" s="1" t="s">
        <v>4</v>
      </c>
      <c r="J31" s="2" t="s">
        <v>5</v>
      </c>
      <c r="K31" s="1" t="s">
        <v>4</v>
      </c>
      <c r="L31" s="2" t="s">
        <v>5</v>
      </c>
      <c r="M31" s="1" t="s">
        <v>4</v>
      </c>
      <c r="N31" s="2" t="s">
        <v>5</v>
      </c>
      <c r="O31" s="1" t="s">
        <v>4</v>
      </c>
      <c r="P31" s="2" t="s">
        <v>5</v>
      </c>
      <c r="Q31" s="1" t="s">
        <v>4</v>
      </c>
      <c r="R31" s="2" t="s">
        <v>5</v>
      </c>
      <c r="S31" s="1" t="s">
        <v>4</v>
      </c>
      <c r="T31" s="2" t="s">
        <v>5</v>
      </c>
      <c r="U31" s="1" t="s">
        <v>4</v>
      </c>
      <c r="V31" s="2" t="s">
        <v>5</v>
      </c>
      <c r="W31" s="1" t="s">
        <v>4</v>
      </c>
      <c r="X31" s="2" t="s">
        <v>5</v>
      </c>
      <c r="Y31" s="1" t="s">
        <v>4</v>
      </c>
      <c r="Z31" s="2" t="s">
        <v>5</v>
      </c>
      <c r="AA31" s="32"/>
    </row>
    <row r="32" spans="1:27" x14ac:dyDescent="0.35">
      <c r="A32" s="32"/>
      <c r="B32" s="3" t="s">
        <v>21</v>
      </c>
      <c r="C32" s="61"/>
      <c r="D32" s="62"/>
      <c r="E32" s="61"/>
      <c r="F32" s="62"/>
      <c r="G32" s="61"/>
      <c r="H32" s="62"/>
      <c r="I32" s="61"/>
      <c r="J32" s="62"/>
      <c r="K32" s="61"/>
      <c r="L32" s="62"/>
      <c r="M32" s="61"/>
      <c r="N32" s="62"/>
      <c r="O32" s="61"/>
      <c r="P32" s="62"/>
      <c r="Q32" s="61"/>
      <c r="R32" s="62"/>
      <c r="S32" s="61"/>
      <c r="T32" s="62"/>
      <c r="U32" s="61"/>
      <c r="V32" s="62"/>
      <c r="W32" s="61"/>
      <c r="X32" s="62"/>
      <c r="Y32" s="61"/>
      <c r="Z32" s="62"/>
      <c r="AA32" s="32"/>
    </row>
    <row r="33" spans="1:27" x14ac:dyDescent="0.35">
      <c r="A33" s="32"/>
      <c r="B33" s="3" t="s">
        <v>22</v>
      </c>
      <c r="C33" s="61"/>
      <c r="D33" s="62"/>
      <c r="E33" s="61"/>
      <c r="F33" s="62"/>
      <c r="G33" s="61"/>
      <c r="H33" s="62"/>
      <c r="I33" s="61"/>
      <c r="J33" s="62"/>
      <c r="K33" s="61"/>
      <c r="L33" s="62"/>
      <c r="M33" s="61"/>
      <c r="N33" s="62"/>
      <c r="O33" s="61"/>
      <c r="P33" s="62"/>
      <c r="Q33" s="61"/>
      <c r="R33" s="62"/>
      <c r="S33" s="61"/>
      <c r="T33" s="62"/>
      <c r="U33" s="61"/>
      <c r="V33" s="62"/>
      <c r="W33" s="61"/>
      <c r="X33" s="62"/>
      <c r="Y33" s="61"/>
      <c r="Z33" s="62"/>
      <c r="AA33" s="32"/>
    </row>
    <row r="34" spans="1:27" x14ac:dyDescent="0.35">
      <c r="A34" s="32"/>
      <c r="B34" s="3" t="s">
        <v>23</v>
      </c>
      <c r="C34" s="61"/>
      <c r="D34" s="62"/>
      <c r="E34" s="61"/>
      <c r="F34" s="62"/>
      <c r="G34" s="61"/>
      <c r="H34" s="62"/>
      <c r="I34" s="61"/>
      <c r="J34" s="62"/>
      <c r="K34" s="61"/>
      <c r="L34" s="62"/>
      <c r="M34" s="61"/>
      <c r="N34" s="62"/>
      <c r="O34" s="61"/>
      <c r="P34" s="62"/>
      <c r="Q34" s="61"/>
      <c r="R34" s="62"/>
      <c r="S34" s="61"/>
      <c r="T34" s="62"/>
      <c r="U34" s="61"/>
      <c r="V34" s="62"/>
      <c r="W34" s="61"/>
      <c r="X34" s="62"/>
      <c r="Y34" s="61"/>
      <c r="Z34" s="62"/>
      <c r="AA34" s="32"/>
    </row>
    <row r="35" spans="1:27" x14ac:dyDescent="0.35">
      <c r="A35" s="32"/>
      <c r="B35" s="3" t="s">
        <v>24</v>
      </c>
      <c r="C35" s="61"/>
      <c r="D35" s="62"/>
      <c r="E35" s="61"/>
      <c r="F35" s="62"/>
      <c r="G35" s="61"/>
      <c r="H35" s="62"/>
      <c r="I35" s="61"/>
      <c r="J35" s="62"/>
      <c r="K35" s="61"/>
      <c r="L35" s="62"/>
      <c r="M35" s="61"/>
      <c r="N35" s="62"/>
      <c r="O35" s="61"/>
      <c r="P35" s="62"/>
      <c r="Q35" s="61"/>
      <c r="R35" s="62"/>
      <c r="S35" s="61"/>
      <c r="T35" s="62"/>
      <c r="U35" s="61"/>
      <c r="V35" s="62"/>
      <c r="W35" s="61"/>
      <c r="X35" s="62"/>
      <c r="Y35" s="61"/>
      <c r="Z35" s="62"/>
      <c r="AA35" s="32"/>
    </row>
    <row r="36" spans="1:27" x14ac:dyDescent="0.35">
      <c r="A36" s="32"/>
      <c r="B36" s="3" t="s">
        <v>25</v>
      </c>
      <c r="C36" s="61"/>
      <c r="D36" s="62"/>
      <c r="E36" s="61"/>
      <c r="F36" s="62"/>
      <c r="G36" s="61"/>
      <c r="H36" s="62"/>
      <c r="I36" s="61"/>
      <c r="J36" s="62"/>
      <c r="K36" s="61"/>
      <c r="L36" s="62"/>
      <c r="M36" s="61"/>
      <c r="N36" s="62"/>
      <c r="O36" s="61"/>
      <c r="P36" s="62"/>
      <c r="Q36" s="61"/>
      <c r="R36" s="62"/>
      <c r="S36" s="61"/>
      <c r="T36" s="62"/>
      <c r="U36" s="61"/>
      <c r="V36" s="62"/>
      <c r="W36" s="61"/>
      <c r="X36" s="62"/>
      <c r="Y36" s="61"/>
      <c r="Z36" s="62"/>
      <c r="AA36" s="32"/>
    </row>
    <row r="37" spans="1:27" x14ac:dyDescent="0.35">
      <c r="A37" s="32"/>
      <c r="B37" s="3" t="s">
        <v>26</v>
      </c>
      <c r="C37" s="61"/>
      <c r="D37" s="62"/>
      <c r="E37" s="61"/>
      <c r="F37" s="62"/>
      <c r="G37" s="61"/>
      <c r="H37" s="62"/>
      <c r="I37" s="61"/>
      <c r="J37" s="62"/>
      <c r="K37" s="61"/>
      <c r="L37" s="62"/>
      <c r="M37" s="61"/>
      <c r="N37" s="62"/>
      <c r="O37" s="61"/>
      <c r="P37" s="62"/>
      <c r="Q37" s="61"/>
      <c r="R37" s="62"/>
      <c r="S37" s="61"/>
      <c r="T37" s="62"/>
      <c r="U37" s="61"/>
      <c r="V37" s="62"/>
      <c r="W37" s="61"/>
      <c r="X37" s="62"/>
      <c r="Y37" s="61"/>
      <c r="Z37" s="62"/>
      <c r="AA37" s="32"/>
    </row>
    <row r="38" spans="1:27" x14ac:dyDescent="0.35">
      <c r="A38" s="32"/>
      <c r="B38" s="3" t="s">
        <v>27</v>
      </c>
      <c r="C38" s="61"/>
      <c r="D38" s="62"/>
      <c r="E38" s="61"/>
      <c r="F38" s="62"/>
      <c r="G38" s="61"/>
      <c r="H38" s="62"/>
      <c r="I38" s="61"/>
      <c r="J38" s="62"/>
      <c r="K38" s="61"/>
      <c r="L38" s="62"/>
      <c r="M38" s="61"/>
      <c r="N38" s="62"/>
      <c r="O38" s="61"/>
      <c r="P38" s="62"/>
      <c r="Q38" s="61"/>
      <c r="R38" s="62"/>
      <c r="S38" s="61"/>
      <c r="T38" s="62"/>
      <c r="U38" s="61"/>
      <c r="V38" s="62"/>
      <c r="W38" s="61"/>
      <c r="X38" s="62"/>
      <c r="Y38" s="61"/>
      <c r="Z38" s="62"/>
      <c r="AA38" s="32"/>
    </row>
    <row r="39" spans="1:27" x14ac:dyDescent="0.35">
      <c r="A39" s="32"/>
      <c r="B39" s="3" t="s">
        <v>28</v>
      </c>
      <c r="C39" s="61"/>
      <c r="D39" s="62"/>
      <c r="E39" s="61"/>
      <c r="F39" s="62"/>
      <c r="G39" s="61"/>
      <c r="H39" s="62"/>
      <c r="I39" s="61"/>
      <c r="J39" s="62"/>
      <c r="K39" s="61"/>
      <c r="L39" s="62"/>
      <c r="M39" s="61"/>
      <c r="N39" s="62"/>
      <c r="O39" s="61"/>
      <c r="P39" s="62"/>
      <c r="Q39" s="61"/>
      <c r="R39" s="62"/>
      <c r="S39" s="61"/>
      <c r="T39" s="62"/>
      <c r="U39" s="61"/>
      <c r="V39" s="62"/>
      <c r="W39" s="61"/>
      <c r="X39" s="62"/>
      <c r="Y39" s="61"/>
      <c r="Z39" s="62"/>
      <c r="AA39" s="32"/>
    </row>
    <row r="40" spans="1:27" ht="15" thickBot="1" x14ac:dyDescent="0.4">
      <c r="A40" s="32"/>
      <c r="B40" s="4" t="s">
        <v>43</v>
      </c>
      <c r="C40" s="73"/>
      <c r="D40" s="74"/>
      <c r="E40" s="73"/>
      <c r="F40" s="74"/>
      <c r="G40" s="73"/>
      <c r="H40" s="74"/>
      <c r="I40" s="73"/>
      <c r="J40" s="74"/>
      <c r="K40" s="73"/>
      <c r="L40" s="74"/>
      <c r="M40" s="73"/>
      <c r="N40" s="74"/>
      <c r="O40" s="73"/>
      <c r="P40" s="74"/>
      <c r="Q40" s="73"/>
      <c r="R40" s="74"/>
      <c r="S40" s="73"/>
      <c r="T40" s="74"/>
      <c r="U40" s="73"/>
      <c r="V40" s="74"/>
      <c r="W40" s="73"/>
      <c r="X40" s="74"/>
      <c r="Y40" s="73"/>
      <c r="Z40" s="74"/>
      <c r="AA40" s="32"/>
    </row>
    <row r="41" spans="1:27" ht="15" thickBot="1" x14ac:dyDescent="0.4">
      <c r="A41" s="32"/>
      <c r="B41" s="38" t="s">
        <v>44</v>
      </c>
      <c r="C41" s="42" t="s">
        <v>18</v>
      </c>
      <c r="D41" s="43" t="s">
        <v>45</v>
      </c>
      <c r="E41" s="44" t="s">
        <v>18</v>
      </c>
      <c r="F41" s="43" t="s">
        <v>45</v>
      </c>
      <c r="G41" s="44" t="s">
        <v>18</v>
      </c>
      <c r="H41" s="43" t="s">
        <v>45</v>
      </c>
      <c r="I41" s="44" t="s">
        <v>18</v>
      </c>
      <c r="J41" s="43" t="s">
        <v>45</v>
      </c>
      <c r="K41" s="44" t="s">
        <v>18</v>
      </c>
      <c r="L41" s="43" t="s">
        <v>45</v>
      </c>
      <c r="M41" s="44" t="s">
        <v>18</v>
      </c>
      <c r="N41" s="43" t="s">
        <v>45</v>
      </c>
      <c r="O41" s="44" t="s">
        <v>18</v>
      </c>
      <c r="P41" s="43" t="s">
        <v>45</v>
      </c>
      <c r="Q41" s="44" t="s">
        <v>18</v>
      </c>
      <c r="R41" s="45" t="s">
        <v>45</v>
      </c>
      <c r="S41" s="42" t="s">
        <v>18</v>
      </c>
      <c r="T41" s="43" t="s">
        <v>45</v>
      </c>
      <c r="U41" s="44" t="s">
        <v>18</v>
      </c>
      <c r="V41" s="43" t="s">
        <v>45</v>
      </c>
      <c r="W41" s="44" t="s">
        <v>18</v>
      </c>
      <c r="X41" s="43" t="s">
        <v>45</v>
      </c>
      <c r="Y41" s="44" t="s">
        <v>18</v>
      </c>
      <c r="Z41" s="46" t="s">
        <v>45</v>
      </c>
      <c r="AA41" s="32"/>
    </row>
    <row r="42" spans="1:27" ht="15" thickBot="1" x14ac:dyDescent="0.4">
      <c r="A42" s="32"/>
      <c r="B42" s="27" t="s">
        <v>46</v>
      </c>
      <c r="C42" s="47" t="str">
        <f>IF(Z28="","",Z28+1)</f>
        <v/>
      </c>
      <c r="D42" s="67"/>
      <c r="E42" s="40" t="str">
        <f>IF(D42="","",D42+1)</f>
        <v/>
      </c>
      <c r="F42" s="68"/>
      <c r="G42" s="40" t="str">
        <f t="shared" ref="G42" si="18">IF(F42="","",F42+1)</f>
        <v/>
      </c>
      <c r="H42" s="68"/>
      <c r="I42" s="40" t="str">
        <f t="shared" ref="I42" si="19">IF(H42="","",H42+1)</f>
        <v/>
      </c>
      <c r="J42" s="68"/>
      <c r="K42" s="40" t="str">
        <f t="shared" ref="K42" si="20">IF(J42="","",J42+1)</f>
        <v/>
      </c>
      <c r="L42" s="68"/>
      <c r="M42" s="40" t="str">
        <f t="shared" ref="M42" si="21">IF(L42="","",L42+1)</f>
        <v/>
      </c>
      <c r="N42" s="68"/>
      <c r="O42" s="40" t="str">
        <f t="shared" ref="O42" si="22">IF(N42="","",N42+1)</f>
        <v/>
      </c>
      <c r="P42" s="68"/>
      <c r="Q42" s="40" t="str">
        <f t="shared" ref="Q42" si="23">IF(P42="","",P42+1)</f>
        <v/>
      </c>
      <c r="R42" s="68"/>
      <c r="S42" s="40" t="str">
        <f t="shared" ref="S42" si="24">IF(R42="","",R42+1)</f>
        <v/>
      </c>
      <c r="T42" s="68"/>
      <c r="U42" s="40" t="str">
        <f t="shared" ref="U42" si="25">IF(T42="","",T42+1)</f>
        <v/>
      </c>
      <c r="V42" s="68"/>
      <c r="W42" s="40" t="str">
        <f t="shared" ref="W42" si="26">IF(V42="","",V42+1)</f>
        <v/>
      </c>
      <c r="X42" s="69"/>
      <c r="Y42" s="41" t="str">
        <f t="shared" ref="Y42" si="27">IF(X42="","",X42+1)</f>
        <v/>
      </c>
      <c r="Z42" s="70"/>
      <c r="AA42" s="32"/>
    </row>
    <row r="43" spans="1:27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</sheetData>
  <protectedRanges>
    <protectedRange algorithmName="SHA-512" hashValue="hHIn6P5fKBuEARkYQipEyO+HAK4UwHLuhTw4obdXbgkK1LAjT5EXlTefTIgMd5aT8j0i9SLt0s7aZX9+rQ/v+A==" saltValue="/640ITkbyC0a0FUjXKJA8Q==" spinCount="100000" sqref="K28 I28 G28 E28 C28 C42 E42 G42 I42 K42 M42 O42 Q42 S42" name="Range2"/>
    <protectedRange algorithmName="SHA-512" hashValue="UzT6yb5lasaf29s8LrxZhmdg/Rb5lUstha3o6xpqWDP/86s5fzUeuz+nrIiqwofBR+XDKPN3iFlV80X9ttY4og==" saltValue="WWgDFFzeoh3GGQ6qUPiICQ==" spinCount="100000" sqref="C14 E14 G14 I14 K14 M14 O14 Q14 S14 U14 W14 Y14 Y28 W28 U28 S28 Q28 O28 M28" name="Range1"/>
  </protectedRanges>
  <mergeCells count="39">
    <mergeCell ref="S16:T16"/>
    <mergeCell ref="U16:V16"/>
    <mergeCell ref="W16:X16"/>
    <mergeCell ref="Y16:Z16"/>
    <mergeCell ref="B30:B31"/>
    <mergeCell ref="C30:D30"/>
    <mergeCell ref="E30:F30"/>
    <mergeCell ref="G30:H30"/>
    <mergeCell ref="I30:J30"/>
    <mergeCell ref="K30:L30"/>
    <mergeCell ref="Y30:Z30"/>
    <mergeCell ref="M30:N30"/>
    <mergeCell ref="O30:P30"/>
    <mergeCell ref="Q30:R30"/>
    <mergeCell ref="S30:T30"/>
    <mergeCell ref="U30:V30"/>
    <mergeCell ref="W30:X30"/>
    <mergeCell ref="Y2:Z2"/>
    <mergeCell ref="B16:B17"/>
    <mergeCell ref="C16:D16"/>
    <mergeCell ref="E16:F16"/>
    <mergeCell ref="G16:H16"/>
    <mergeCell ref="I16:J16"/>
    <mergeCell ref="K16:L16"/>
    <mergeCell ref="M16:N16"/>
    <mergeCell ref="O16:P16"/>
    <mergeCell ref="Q16:R16"/>
    <mergeCell ref="M2:N2"/>
    <mergeCell ref="O2:P2"/>
    <mergeCell ref="Q2:R2"/>
    <mergeCell ref="S2:T2"/>
    <mergeCell ref="U2:V2"/>
    <mergeCell ref="W2:X2"/>
    <mergeCell ref="K2:L2"/>
    <mergeCell ref="B2:B3"/>
    <mergeCell ref="C2:D2"/>
    <mergeCell ref="E2:F2"/>
    <mergeCell ref="G2:H2"/>
    <mergeCell ref="I2:J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46E3-1967-4E62-BD12-A9C4A5808050}">
  <dimension ref="A1:K18"/>
  <sheetViews>
    <sheetView workbookViewId="0">
      <selection activeCell="J22" sqref="J22"/>
    </sheetView>
  </sheetViews>
  <sheetFormatPr defaultRowHeight="14.5" x14ac:dyDescent="0.35"/>
  <cols>
    <col min="2" max="2" width="19.81640625" bestFit="1" customWidth="1"/>
    <col min="3" max="3" width="13.81640625" bestFit="1" customWidth="1"/>
    <col min="4" max="4" width="11.1796875" bestFit="1" customWidth="1"/>
    <col min="5" max="5" width="21.7265625" customWidth="1"/>
    <col min="7" max="7" width="19.81640625" bestFit="1" customWidth="1"/>
    <col min="8" max="8" width="13.81640625" bestFit="1" customWidth="1"/>
    <col min="9" max="9" width="11" customWidth="1"/>
    <col min="10" max="10" width="21.7265625" customWidth="1"/>
  </cols>
  <sheetData>
    <row r="1" spans="1:11" ht="19" thickBot="1" x14ac:dyDescent="0.5">
      <c r="A1" s="32"/>
      <c r="B1" s="118" t="s">
        <v>97</v>
      </c>
      <c r="C1" s="119"/>
      <c r="D1" s="119"/>
      <c r="E1" s="120"/>
      <c r="F1" s="32"/>
      <c r="G1" s="118" t="s">
        <v>98</v>
      </c>
      <c r="H1" s="119"/>
      <c r="I1" s="119"/>
      <c r="J1" s="120"/>
      <c r="K1" s="32"/>
    </row>
    <row r="2" spans="1:11" ht="15" thickBot="1" x14ac:dyDescent="0.4">
      <c r="A2" s="32"/>
      <c r="B2" s="50" t="s">
        <v>30</v>
      </c>
      <c r="C2" s="51" t="s">
        <v>71</v>
      </c>
      <c r="D2" s="51" t="s">
        <v>72</v>
      </c>
      <c r="E2" s="52" t="s">
        <v>73</v>
      </c>
      <c r="F2" s="32"/>
      <c r="G2" s="50" t="s">
        <v>30</v>
      </c>
      <c r="H2" s="51" t="s">
        <v>5</v>
      </c>
      <c r="I2" s="51" t="s">
        <v>72</v>
      </c>
      <c r="J2" s="52" t="s">
        <v>73</v>
      </c>
      <c r="K2" s="32"/>
    </row>
    <row r="3" spans="1:11" x14ac:dyDescent="0.35">
      <c r="A3" s="32"/>
      <c r="B3" s="49" t="s">
        <v>21</v>
      </c>
      <c r="C3" s="86"/>
      <c r="D3" s="87">
        <f>SUM('Reimbursement Tracker'!C4,'Reimbursement Tracker'!E4,'Reimbursement Tracker'!G4,'Reimbursement Tracker'!I4,'Reimbursement Tracker'!K4,'Reimbursement Tracker'!M4,'Reimbursement Tracker'!O4,'Reimbursement Tracker'!Q4,'Reimbursement Tracker'!S4,'Reimbursement Tracker'!U4,'Reimbursement Tracker'!W4,'Reimbursement Tracker'!Y4)</f>
        <v>0</v>
      </c>
      <c r="E3" s="88">
        <f>C3-D3</f>
        <v>0</v>
      </c>
      <c r="F3" s="32"/>
      <c r="G3" s="49" t="s">
        <v>21</v>
      </c>
      <c r="H3" s="86"/>
      <c r="I3" s="87">
        <f>SUM('Reimbursement Tracker'!D4,'Reimbursement Tracker'!F4,'Reimbursement Tracker'!H4,'Reimbursement Tracker'!J4,'Reimbursement Tracker'!L4,'Reimbursement Tracker'!N4,'Reimbursement Tracker'!P4,'Reimbursement Tracker'!R4,'Reimbursement Tracker'!T4,'Reimbursement Tracker'!V4,'Reimbursement Tracker'!X4,'Reimbursement Tracker'!Z4)</f>
        <v>0</v>
      </c>
      <c r="J3" s="88">
        <f>H3-I3</f>
        <v>0</v>
      </c>
      <c r="K3" s="32"/>
    </row>
    <row r="4" spans="1:11" x14ac:dyDescent="0.35">
      <c r="A4" s="32"/>
      <c r="B4" s="5" t="s">
        <v>22</v>
      </c>
      <c r="C4" s="89"/>
      <c r="D4" s="90">
        <f>SUM('Reimbursement Tracker'!C5,'Reimbursement Tracker'!E5,'Reimbursement Tracker'!G5,'Reimbursement Tracker'!I5,'Reimbursement Tracker'!K5,'Reimbursement Tracker'!M5,'Reimbursement Tracker'!O5,'Reimbursement Tracker'!Q5,'Reimbursement Tracker'!S5,'Reimbursement Tracker'!U5,'Reimbursement Tracker'!W5,'Reimbursement Tracker'!Y5)</f>
        <v>0</v>
      </c>
      <c r="E4" s="91">
        <f t="shared" ref="E4:E10" si="0">C4-D4</f>
        <v>0</v>
      </c>
      <c r="F4" s="32"/>
      <c r="G4" s="5" t="s">
        <v>22</v>
      </c>
      <c r="H4" s="89"/>
      <c r="I4" s="90">
        <f>SUM('Reimbursement Tracker'!D5,'Reimbursement Tracker'!F5,'Reimbursement Tracker'!H5,'Reimbursement Tracker'!J5,'Reimbursement Tracker'!L5,'Reimbursement Tracker'!N5,'Reimbursement Tracker'!P5,'Reimbursement Tracker'!R5,'Reimbursement Tracker'!T5,'Reimbursement Tracker'!V5,'Reimbursement Tracker'!X5,'Reimbursement Tracker'!Z5)</f>
        <v>0</v>
      </c>
      <c r="J4" s="91">
        <f t="shared" ref="J4:J10" si="1">H4-I4</f>
        <v>0</v>
      </c>
      <c r="K4" s="32"/>
    </row>
    <row r="5" spans="1:11" x14ac:dyDescent="0.35">
      <c r="A5" s="32"/>
      <c r="B5" s="5" t="s">
        <v>23</v>
      </c>
      <c r="C5" s="89"/>
      <c r="D5" s="90">
        <f>SUM('Reimbursement Tracker'!C6,'Reimbursement Tracker'!E6,'Reimbursement Tracker'!G6,'Reimbursement Tracker'!I6,'Reimbursement Tracker'!K6,'Reimbursement Tracker'!M6,'Reimbursement Tracker'!O6,'Reimbursement Tracker'!Q6,'Reimbursement Tracker'!S6,'Reimbursement Tracker'!U6,'Reimbursement Tracker'!W6,'Reimbursement Tracker'!Y6)</f>
        <v>0</v>
      </c>
      <c r="E5" s="91">
        <f t="shared" si="0"/>
        <v>0</v>
      </c>
      <c r="F5" s="32"/>
      <c r="G5" s="5" t="s">
        <v>23</v>
      </c>
      <c r="H5" s="89"/>
      <c r="I5" s="90">
        <f>SUM('Reimbursement Tracker'!D6,'Reimbursement Tracker'!F6,'Reimbursement Tracker'!H6,'Reimbursement Tracker'!J6,'Reimbursement Tracker'!L6,'Reimbursement Tracker'!N6,'Reimbursement Tracker'!P6,'Reimbursement Tracker'!R6,'Reimbursement Tracker'!T6,'Reimbursement Tracker'!V6,'Reimbursement Tracker'!X6,'Reimbursement Tracker'!Z6)</f>
        <v>0</v>
      </c>
      <c r="J5" s="91">
        <f t="shared" si="1"/>
        <v>0</v>
      </c>
      <c r="K5" s="32"/>
    </row>
    <row r="6" spans="1:11" x14ac:dyDescent="0.35">
      <c r="A6" s="32"/>
      <c r="B6" s="5" t="s">
        <v>24</v>
      </c>
      <c r="C6" s="89"/>
      <c r="D6" s="90">
        <f>SUM('Reimbursement Tracker'!C7,'Reimbursement Tracker'!E7,'Reimbursement Tracker'!G7,'Reimbursement Tracker'!I7,'Reimbursement Tracker'!K7,'Reimbursement Tracker'!M7,'Reimbursement Tracker'!O7,'Reimbursement Tracker'!Q7,'Reimbursement Tracker'!S7,'Reimbursement Tracker'!U7,'Reimbursement Tracker'!W7,'Reimbursement Tracker'!Y7)</f>
        <v>0</v>
      </c>
      <c r="E6" s="91">
        <f t="shared" si="0"/>
        <v>0</v>
      </c>
      <c r="F6" s="32"/>
      <c r="G6" s="5" t="s">
        <v>24</v>
      </c>
      <c r="H6" s="89"/>
      <c r="I6" s="90">
        <f>SUM('Reimbursement Tracker'!D7,'Reimbursement Tracker'!F7,'Reimbursement Tracker'!H7,'Reimbursement Tracker'!J7,'Reimbursement Tracker'!L7,'Reimbursement Tracker'!N7,'Reimbursement Tracker'!P7,'Reimbursement Tracker'!R7,'Reimbursement Tracker'!T7,'Reimbursement Tracker'!V7,'Reimbursement Tracker'!X7,'Reimbursement Tracker'!Z7)</f>
        <v>0</v>
      </c>
      <c r="J6" s="91">
        <f t="shared" si="1"/>
        <v>0</v>
      </c>
      <c r="K6" s="32"/>
    </row>
    <row r="7" spans="1:11" x14ac:dyDescent="0.35">
      <c r="A7" s="32"/>
      <c r="B7" s="5" t="s">
        <v>25</v>
      </c>
      <c r="C7" s="89"/>
      <c r="D7" s="90">
        <f>SUM('Reimbursement Tracker'!C8,'Reimbursement Tracker'!E8,'Reimbursement Tracker'!G8,'Reimbursement Tracker'!I8,'Reimbursement Tracker'!K8,'Reimbursement Tracker'!M8,'Reimbursement Tracker'!O8,'Reimbursement Tracker'!Q8,'Reimbursement Tracker'!S8,'Reimbursement Tracker'!U8,'Reimbursement Tracker'!W8,'Reimbursement Tracker'!Y8)</f>
        <v>0</v>
      </c>
      <c r="E7" s="91">
        <f t="shared" si="0"/>
        <v>0</v>
      </c>
      <c r="F7" s="32"/>
      <c r="G7" s="5" t="s">
        <v>25</v>
      </c>
      <c r="H7" s="89"/>
      <c r="I7" s="90">
        <f>SUM('Reimbursement Tracker'!D8,'Reimbursement Tracker'!F8,'Reimbursement Tracker'!H8,'Reimbursement Tracker'!J8,'Reimbursement Tracker'!L8,'Reimbursement Tracker'!N8,'Reimbursement Tracker'!P8,'Reimbursement Tracker'!R8,'Reimbursement Tracker'!T8,'Reimbursement Tracker'!V8,'Reimbursement Tracker'!X8,'Reimbursement Tracker'!Z8)</f>
        <v>0</v>
      </c>
      <c r="J7" s="91">
        <f t="shared" si="1"/>
        <v>0</v>
      </c>
      <c r="K7" s="32"/>
    </row>
    <row r="8" spans="1:11" x14ac:dyDescent="0.35">
      <c r="A8" s="32"/>
      <c r="B8" s="5" t="s">
        <v>26</v>
      </c>
      <c r="C8" s="89"/>
      <c r="D8" s="90">
        <f>SUM('Reimbursement Tracker'!C9,'Reimbursement Tracker'!E9,'Reimbursement Tracker'!G9,'Reimbursement Tracker'!I9,'Reimbursement Tracker'!K9,'Reimbursement Tracker'!M9,'Reimbursement Tracker'!O9,'Reimbursement Tracker'!Q9,'Reimbursement Tracker'!S9,'Reimbursement Tracker'!U9,'Reimbursement Tracker'!W9,'Reimbursement Tracker'!Y9)</f>
        <v>0</v>
      </c>
      <c r="E8" s="91">
        <f t="shared" si="0"/>
        <v>0</v>
      </c>
      <c r="F8" s="32"/>
      <c r="G8" s="5" t="s">
        <v>26</v>
      </c>
      <c r="H8" s="89"/>
      <c r="I8" s="90">
        <f>SUM('Reimbursement Tracker'!D9,'Reimbursement Tracker'!F9,'Reimbursement Tracker'!H9,'Reimbursement Tracker'!J9,'Reimbursement Tracker'!L9,'Reimbursement Tracker'!N9,'Reimbursement Tracker'!P9,'Reimbursement Tracker'!R9,'Reimbursement Tracker'!T9,'Reimbursement Tracker'!V9,'Reimbursement Tracker'!X9,'Reimbursement Tracker'!Z9)</f>
        <v>0</v>
      </c>
      <c r="J8" s="91">
        <f t="shared" si="1"/>
        <v>0</v>
      </c>
      <c r="K8" s="32"/>
    </row>
    <row r="9" spans="1:11" x14ac:dyDescent="0.35">
      <c r="A9" s="32"/>
      <c r="B9" s="5" t="s">
        <v>27</v>
      </c>
      <c r="C9" s="89"/>
      <c r="D9" s="90">
        <f>SUM('Reimbursement Tracker'!C10,'Reimbursement Tracker'!E10,'Reimbursement Tracker'!G10,'Reimbursement Tracker'!I10,'Reimbursement Tracker'!K10,'Reimbursement Tracker'!M10,'Reimbursement Tracker'!O10,'Reimbursement Tracker'!Q10,'Reimbursement Tracker'!S10,'Reimbursement Tracker'!U10,'Reimbursement Tracker'!W10,'Reimbursement Tracker'!Y10)</f>
        <v>0</v>
      </c>
      <c r="E9" s="91">
        <f t="shared" si="0"/>
        <v>0</v>
      </c>
      <c r="F9" s="32"/>
      <c r="G9" s="5" t="s">
        <v>27</v>
      </c>
      <c r="H9" s="89"/>
      <c r="I9" s="90">
        <f>SUM('Reimbursement Tracker'!D10,'Reimbursement Tracker'!F10,'Reimbursement Tracker'!H10,'Reimbursement Tracker'!J10,'Reimbursement Tracker'!L10,'Reimbursement Tracker'!N10,'Reimbursement Tracker'!P10,'Reimbursement Tracker'!R10,'Reimbursement Tracker'!T10,'Reimbursement Tracker'!V10,'Reimbursement Tracker'!X10,'Reimbursement Tracker'!Z10)</f>
        <v>0</v>
      </c>
      <c r="J9" s="91">
        <f t="shared" si="1"/>
        <v>0</v>
      </c>
      <c r="K9" s="32"/>
    </row>
    <row r="10" spans="1:11" ht="15" thickBot="1" x14ac:dyDescent="0.4">
      <c r="A10" s="32"/>
      <c r="B10" s="5" t="s">
        <v>28</v>
      </c>
      <c r="C10" s="89"/>
      <c r="D10" s="90">
        <f>SUM('Reimbursement Tracker'!C11,'Reimbursement Tracker'!E11,'Reimbursement Tracker'!G11,'Reimbursement Tracker'!I11,'Reimbursement Tracker'!K11,'Reimbursement Tracker'!M11,'Reimbursement Tracker'!O11,'Reimbursement Tracker'!Q11,'Reimbursement Tracker'!S11,'Reimbursement Tracker'!U11,'Reimbursement Tracker'!W11,'Reimbursement Tracker'!Y11)</f>
        <v>0</v>
      </c>
      <c r="E10" s="92">
        <f t="shared" si="0"/>
        <v>0</v>
      </c>
      <c r="F10" s="32"/>
      <c r="G10" s="5" t="s">
        <v>28</v>
      </c>
      <c r="H10" s="89"/>
      <c r="I10" s="90">
        <f>SUM('Reimbursement Tracker'!D11,'Reimbursement Tracker'!F11,'Reimbursement Tracker'!H11,'Reimbursement Tracker'!J11,'Reimbursement Tracker'!L11,'Reimbursement Tracker'!N11,'Reimbursement Tracker'!P11,'Reimbursement Tracker'!R11,'Reimbursement Tracker'!T11,'Reimbursement Tracker'!V11,'Reimbursement Tracker'!X11,'Reimbursement Tracker'!Z11)</f>
        <v>0</v>
      </c>
      <c r="J10" s="92">
        <f t="shared" si="1"/>
        <v>0</v>
      </c>
      <c r="K10" s="32"/>
    </row>
    <row r="11" spans="1:11" x14ac:dyDescent="0.35">
      <c r="A11" s="32"/>
      <c r="B11" s="53" t="s">
        <v>74</v>
      </c>
      <c r="C11" s="93">
        <f>SUM(C3:C10)</f>
        <v>0</v>
      </c>
      <c r="D11" s="93">
        <f>SUM(D3:D10)</f>
        <v>0</v>
      </c>
      <c r="E11" s="94">
        <f>SUM(E3:E10)</f>
        <v>0</v>
      </c>
      <c r="F11" s="32"/>
      <c r="G11" s="53" t="s">
        <v>74</v>
      </c>
      <c r="H11" s="93">
        <f>SUM(H3:H10)</f>
        <v>0</v>
      </c>
      <c r="I11" s="93">
        <f>SUM(I3:I10)</f>
        <v>0</v>
      </c>
      <c r="J11" s="94">
        <f>SUM(J3:J10)</f>
        <v>0</v>
      </c>
      <c r="K11" s="32"/>
    </row>
    <row r="12" spans="1:11" ht="15" thickBot="1" x14ac:dyDescent="0.4">
      <c r="A12" s="32"/>
      <c r="B12" s="5" t="s">
        <v>43</v>
      </c>
      <c r="C12" s="89"/>
      <c r="D12" s="90">
        <f>SUM('Reimbursement Tracker'!C12,'Reimbursement Tracker'!E12,'Reimbursement Tracker'!G12,'Reimbursement Tracker'!I12,'Reimbursement Tracker'!K12,'Reimbursement Tracker'!M12,'Reimbursement Tracker'!O12,'Reimbursement Tracker'!Q12,'Reimbursement Tracker'!S12,'Reimbursement Tracker'!U12,'Reimbursement Tracker'!W12,'Reimbursement Tracker'!Y12)</f>
        <v>0</v>
      </c>
      <c r="E12" s="92">
        <f>C12-D12</f>
        <v>0</v>
      </c>
      <c r="F12" s="32"/>
      <c r="G12" s="5" t="s">
        <v>43</v>
      </c>
      <c r="H12" s="89"/>
      <c r="I12" s="90">
        <f>SUM('Reimbursement Tracker'!D12,'Reimbursement Tracker'!F12,'Reimbursement Tracker'!H12,'Reimbursement Tracker'!J12,'Reimbursement Tracker'!L12,'Reimbursement Tracker'!N12,'Reimbursement Tracker'!P12,'Reimbursement Tracker'!R12,'Reimbursement Tracker'!T12,'Reimbursement Tracker'!V12,'Reimbursement Tracker'!X12,'Reimbursement Tracker'!Z12)</f>
        <v>0</v>
      </c>
      <c r="J12" s="92">
        <f>H12-I12</f>
        <v>0</v>
      </c>
      <c r="K12" s="32"/>
    </row>
    <row r="13" spans="1:11" ht="15" thickBot="1" x14ac:dyDescent="0.4">
      <c r="A13" s="32"/>
      <c r="B13" s="54" t="s">
        <v>75</v>
      </c>
      <c r="C13" s="95">
        <f>SUM(C11:C12)</f>
        <v>0</v>
      </c>
      <c r="D13" s="95">
        <f>SUM(D11:D12)</f>
        <v>0</v>
      </c>
      <c r="E13" s="96">
        <f>SUM(E11:E12)</f>
        <v>0</v>
      </c>
      <c r="F13" s="32"/>
      <c r="G13" s="54" t="s">
        <v>75</v>
      </c>
      <c r="H13" s="95">
        <f>SUM(H11:H12)</f>
        <v>0</v>
      </c>
      <c r="I13" s="95">
        <f>SUM(I11:I12)</f>
        <v>0</v>
      </c>
      <c r="J13" s="96">
        <f>SUM(J11:J12)</f>
        <v>0</v>
      </c>
      <c r="K13" s="32"/>
    </row>
    <row r="14" spans="1:1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3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</sheetData>
  <protectedRanges>
    <protectedRange algorithmName="SHA-512" hashValue="S+g373rC49P+9JFtRXQy44EjHjW1c4UD5buDV+yG1FcSR3NmMJUK51wIvPmuV4GCuvq2uXaBFVOlweaTC4gEJA==" saltValue="KTiRky3u64MRqJveQgmGjg==" spinCount="100000" sqref="I3:J13" name="Range2"/>
    <protectedRange algorithmName="SHA-512" hashValue="8v2fy65FUC1bovS5AcK2Vwi0NO46skwozXVuxZCgzyVXMTtBA+FqvJjgsmEcbN7A/oz9wlPgFa0+SZVbw090pQ==" saltValue="FX4orXcbwnkC9p7bPDAYlA==" spinCount="100000" sqref="D3:E13" name="Range1"/>
  </protectedRanges>
  <mergeCells count="2">
    <mergeCell ref="B1:E1"/>
    <mergeCell ref="G1:J1"/>
  </mergeCells>
  <conditionalFormatting sqref="E3:E10">
    <cfRule type="cellIs" dxfId="7" priority="1" operator="lessThan">
      <formula>0</formula>
    </cfRule>
  </conditionalFormatting>
  <conditionalFormatting sqref="J3:J10">
    <cfRule type="cellIs" dxfId="6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4C1C-D279-44D7-8C15-B882B59587BD}">
  <dimension ref="B1:J8"/>
  <sheetViews>
    <sheetView workbookViewId="0">
      <selection activeCell="G4" sqref="G4"/>
    </sheetView>
  </sheetViews>
  <sheetFormatPr defaultRowHeight="14.5" x14ac:dyDescent="0.35"/>
  <cols>
    <col min="2" max="2" width="21.1796875" customWidth="1"/>
    <col min="3" max="3" width="18.54296875" bestFit="1" customWidth="1"/>
    <col min="4" max="4" width="17.7265625" bestFit="1" customWidth="1"/>
    <col min="5" max="5" width="13.81640625" customWidth="1"/>
    <col min="6" max="6" width="25.1796875" customWidth="1"/>
    <col min="7" max="7" width="9.26953125" customWidth="1"/>
  </cols>
  <sheetData>
    <row r="1" spans="2:10" ht="19" thickBot="1" x14ac:dyDescent="0.5">
      <c r="B1" s="125" t="s">
        <v>100</v>
      </c>
      <c r="C1" s="126"/>
      <c r="D1" s="126"/>
      <c r="E1" s="126"/>
      <c r="F1" s="126"/>
      <c r="G1" s="127"/>
    </row>
    <row r="2" spans="2:10" x14ac:dyDescent="0.35">
      <c r="B2" s="55" t="s">
        <v>76</v>
      </c>
      <c r="C2" s="55" t="s">
        <v>77</v>
      </c>
      <c r="D2" s="55" t="s">
        <v>78</v>
      </c>
      <c r="E2" s="55" t="s">
        <v>79</v>
      </c>
      <c r="F2" s="55" t="s">
        <v>80</v>
      </c>
      <c r="G2" s="55" t="s">
        <v>81</v>
      </c>
      <c r="I2" s="121" t="s">
        <v>82</v>
      </c>
      <c r="J2" s="122"/>
    </row>
    <row r="3" spans="2:10" ht="15" thickBot="1" x14ac:dyDescent="0.4">
      <c r="B3" t="s">
        <v>83</v>
      </c>
      <c r="C3" s="6">
        <f>I3</f>
        <v>45443</v>
      </c>
      <c r="D3" s="6">
        <v>45792</v>
      </c>
      <c r="E3" s="6">
        <v>45823</v>
      </c>
      <c r="F3">
        <f t="shared" ref="F3:F7" ca="1" si="0">IF(G3="",E3-TODAY(),"DONE")</f>
        <v>158</v>
      </c>
      <c r="G3" s="97"/>
      <c r="I3" s="123">
        <v>45443</v>
      </c>
      <c r="J3" s="124"/>
    </row>
    <row r="4" spans="2:10" x14ac:dyDescent="0.35">
      <c r="B4" t="s">
        <v>84</v>
      </c>
      <c r="C4" s="6">
        <f>D3+1</f>
        <v>45793</v>
      </c>
      <c r="D4" s="6">
        <v>45976</v>
      </c>
      <c r="E4" s="6">
        <v>46006</v>
      </c>
      <c r="F4">
        <f t="shared" ca="1" si="0"/>
        <v>341</v>
      </c>
      <c r="G4" s="60"/>
    </row>
    <row r="5" spans="2:10" x14ac:dyDescent="0.35">
      <c r="B5" t="s">
        <v>85</v>
      </c>
      <c r="C5" s="6">
        <f>D4+1</f>
        <v>45977</v>
      </c>
      <c r="D5" s="6">
        <v>46157</v>
      </c>
      <c r="E5" s="6">
        <v>46188</v>
      </c>
      <c r="F5">
        <f t="shared" ca="1" si="0"/>
        <v>523</v>
      </c>
      <c r="G5" s="60"/>
    </row>
    <row r="6" spans="2:10" x14ac:dyDescent="0.35">
      <c r="B6" t="s">
        <v>86</v>
      </c>
      <c r="C6" s="6">
        <f>D5+1</f>
        <v>46158</v>
      </c>
      <c r="D6" s="6">
        <v>46341</v>
      </c>
      <c r="E6" s="6">
        <v>46371</v>
      </c>
      <c r="F6">
        <f t="shared" ca="1" si="0"/>
        <v>706</v>
      </c>
      <c r="G6" s="60"/>
    </row>
    <row r="7" spans="2:10" x14ac:dyDescent="0.35">
      <c r="B7" t="s">
        <v>87</v>
      </c>
      <c r="C7" s="6">
        <f>D6</f>
        <v>46341</v>
      </c>
      <c r="D7" s="6">
        <v>46477</v>
      </c>
      <c r="E7" s="6">
        <v>46539</v>
      </c>
      <c r="F7">
        <f t="shared" ca="1" si="0"/>
        <v>874</v>
      </c>
      <c r="G7" s="60"/>
    </row>
    <row r="8" spans="2:10" x14ac:dyDescent="0.35">
      <c r="C8" s="6"/>
      <c r="E8" s="6"/>
    </row>
  </sheetData>
  <mergeCells count="3">
    <mergeCell ref="I2:J2"/>
    <mergeCell ref="I3:J3"/>
    <mergeCell ref="B1:G1"/>
  </mergeCells>
  <phoneticPr fontId="2" type="noConversion"/>
  <conditionalFormatting sqref="F3:F7">
    <cfRule type="cellIs" dxfId="5" priority="6" operator="equal">
      <formula>"DONE"</formula>
    </cfRule>
    <cfRule type="cellIs" dxfId="4" priority="7" operator="lessThan">
      <formula>6</formula>
    </cfRule>
    <cfRule type="cellIs" dxfId="3" priority="8" operator="between">
      <formula>14</formula>
      <formula>6</formula>
    </cfRule>
    <cfRule type="cellIs" dxfId="2" priority="9" operator="between">
      <formula>44</formula>
      <formula>15</formula>
    </cfRule>
    <cfRule type="cellIs" dxfId="1" priority="10" operator="between">
      <formula>60</formula>
      <formula>45</formula>
    </cfRule>
    <cfRule type="cellIs" dxfId="0" priority="11" operator="greaterThan">
      <formula>60</formula>
    </cfRule>
  </conditionalFormatting>
  <dataValidations count="1">
    <dataValidation type="list" allowBlank="1" showInputMessage="1" showErrorMessage="1" sqref="I6:J6" xr:uid="{D91C75D5-ADBA-462D-B8D9-B8BE72A42297}">
      <formula1>"Semi-Annually, Quarterly"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0C3F-FDCF-4AC9-8D33-2539F7199C15}">
  <dimension ref="C2:G52"/>
  <sheetViews>
    <sheetView workbookViewId="0">
      <selection activeCell="E20" sqref="E20"/>
    </sheetView>
  </sheetViews>
  <sheetFormatPr defaultRowHeight="14.5" x14ac:dyDescent="0.35"/>
  <cols>
    <col min="2" max="2" width="15.81640625" customWidth="1"/>
    <col min="5" max="5" width="58.453125" bestFit="1" customWidth="1"/>
    <col min="6" max="6" width="29.81640625" bestFit="1" customWidth="1"/>
    <col min="7" max="7" width="29" bestFit="1" customWidth="1"/>
  </cols>
  <sheetData>
    <row r="2" spans="3:7" x14ac:dyDescent="0.35">
      <c r="C2" s="104" t="s">
        <v>88</v>
      </c>
      <c r="D2" s="105"/>
      <c r="E2" s="105"/>
      <c r="F2" s="105"/>
      <c r="G2" s="106"/>
    </row>
    <row r="3" spans="3:7" x14ac:dyDescent="0.35">
      <c r="C3" s="17" t="s">
        <v>18</v>
      </c>
      <c r="D3" s="18" t="s">
        <v>45</v>
      </c>
      <c r="E3" s="18" t="s">
        <v>89</v>
      </c>
      <c r="F3" s="18" t="s">
        <v>90</v>
      </c>
      <c r="G3" s="12" t="s">
        <v>88</v>
      </c>
    </row>
    <row r="4" spans="3:7" x14ac:dyDescent="0.35">
      <c r="C4" s="59"/>
      <c r="D4" s="57"/>
      <c r="E4" s="57"/>
      <c r="F4" s="57"/>
      <c r="G4" s="12">
        <f>E4-F4</f>
        <v>0</v>
      </c>
    </row>
    <row r="5" spans="3:7" x14ac:dyDescent="0.35">
      <c r="C5" s="59"/>
      <c r="D5" s="57"/>
      <c r="E5" s="57"/>
      <c r="F5" s="57"/>
      <c r="G5" s="12">
        <f t="shared" ref="G5:G6" si="0">E5-F5</f>
        <v>0</v>
      </c>
    </row>
    <row r="6" spans="3:7" x14ac:dyDescent="0.35">
      <c r="C6" s="59"/>
      <c r="D6" s="57"/>
      <c r="E6" s="57"/>
      <c r="F6" s="57"/>
      <c r="G6" s="12">
        <f t="shared" si="0"/>
        <v>0</v>
      </c>
    </row>
    <row r="7" spans="3:7" x14ac:dyDescent="0.35">
      <c r="C7" s="59"/>
      <c r="D7" s="57"/>
      <c r="E7" s="57"/>
      <c r="F7" s="57"/>
      <c r="G7" s="12">
        <f t="shared" ref="G7:G13" si="1">E7-F7</f>
        <v>0</v>
      </c>
    </row>
    <row r="8" spans="3:7" x14ac:dyDescent="0.35">
      <c r="C8" s="59"/>
      <c r="D8" s="57"/>
      <c r="E8" s="57"/>
      <c r="F8" s="57"/>
      <c r="G8" s="12">
        <f t="shared" si="1"/>
        <v>0</v>
      </c>
    </row>
    <row r="9" spans="3:7" x14ac:dyDescent="0.35">
      <c r="C9" s="59"/>
      <c r="D9" s="57"/>
      <c r="E9" s="57"/>
      <c r="F9" s="57"/>
      <c r="G9" s="12">
        <f t="shared" si="1"/>
        <v>0</v>
      </c>
    </row>
    <row r="10" spans="3:7" x14ac:dyDescent="0.35">
      <c r="C10" s="59"/>
      <c r="D10" s="57"/>
      <c r="E10" s="57"/>
      <c r="F10" s="57"/>
      <c r="G10" s="12">
        <f t="shared" si="1"/>
        <v>0</v>
      </c>
    </row>
    <row r="11" spans="3:7" x14ac:dyDescent="0.35">
      <c r="C11" s="59"/>
      <c r="D11" s="57"/>
      <c r="E11" s="57"/>
      <c r="F11" s="57"/>
      <c r="G11" s="12">
        <f t="shared" si="1"/>
        <v>0</v>
      </c>
    </row>
    <row r="12" spans="3:7" x14ac:dyDescent="0.35">
      <c r="C12" s="59"/>
      <c r="D12" s="57"/>
      <c r="E12" s="57"/>
      <c r="F12" s="57"/>
      <c r="G12" s="12">
        <f t="shared" si="1"/>
        <v>0</v>
      </c>
    </row>
    <row r="13" spans="3:7" x14ac:dyDescent="0.35">
      <c r="C13" s="56"/>
      <c r="D13" s="58"/>
      <c r="E13" s="58"/>
      <c r="F13" s="58"/>
      <c r="G13" s="15">
        <f t="shared" si="1"/>
        <v>0</v>
      </c>
    </row>
    <row r="15" spans="3:7" x14ac:dyDescent="0.35">
      <c r="C15" s="104" t="s">
        <v>91</v>
      </c>
      <c r="D15" s="105"/>
      <c r="E15" s="105"/>
      <c r="F15" s="105"/>
      <c r="G15" s="106"/>
    </row>
    <row r="16" spans="3:7" x14ac:dyDescent="0.35">
      <c r="C16" s="17" t="s">
        <v>18</v>
      </c>
      <c r="D16" s="18" t="s">
        <v>45</v>
      </c>
      <c r="E16" s="18" t="s">
        <v>92</v>
      </c>
      <c r="F16" s="18" t="s">
        <v>93</v>
      </c>
      <c r="G16" s="12" t="s">
        <v>94</v>
      </c>
    </row>
    <row r="17" spans="3:7" x14ac:dyDescent="0.35">
      <c r="C17" s="59"/>
      <c r="D17" s="57"/>
      <c r="E17" s="57"/>
      <c r="F17" s="18"/>
      <c r="G17" s="12"/>
    </row>
    <row r="18" spans="3:7" x14ac:dyDescent="0.35">
      <c r="C18" s="59"/>
      <c r="D18" s="57"/>
      <c r="E18" s="57"/>
      <c r="F18" s="18">
        <f>IF(E18="",0,E18-E17)</f>
        <v>0</v>
      </c>
      <c r="G18" s="21" t="str">
        <f t="shared" ref="G18:G26" si="2">IFERROR(F18/E17,"")</f>
        <v/>
      </c>
    </row>
    <row r="19" spans="3:7" x14ac:dyDescent="0.35">
      <c r="C19" s="59"/>
      <c r="D19" s="57"/>
      <c r="E19" s="57"/>
      <c r="F19" s="18">
        <f t="shared" ref="F19:F26" si="3">IF(E19="",0,E19-E18)</f>
        <v>0</v>
      </c>
      <c r="G19" s="21" t="str">
        <f t="shared" si="2"/>
        <v/>
      </c>
    </row>
    <row r="20" spans="3:7" x14ac:dyDescent="0.35">
      <c r="C20" s="59"/>
      <c r="D20" s="57"/>
      <c r="E20" s="57"/>
      <c r="F20" s="18">
        <f t="shared" si="3"/>
        <v>0</v>
      </c>
      <c r="G20" s="21" t="str">
        <f t="shared" si="2"/>
        <v/>
      </c>
    </row>
    <row r="21" spans="3:7" x14ac:dyDescent="0.35">
      <c r="C21" s="59"/>
      <c r="D21" s="57"/>
      <c r="E21" s="57"/>
      <c r="F21" s="18">
        <f t="shared" si="3"/>
        <v>0</v>
      </c>
      <c r="G21" s="21" t="str">
        <f t="shared" si="2"/>
        <v/>
      </c>
    </row>
    <row r="22" spans="3:7" x14ac:dyDescent="0.35">
      <c r="C22" s="59"/>
      <c r="D22" s="57"/>
      <c r="E22" s="57"/>
      <c r="F22" s="18">
        <f t="shared" si="3"/>
        <v>0</v>
      </c>
      <c r="G22" s="21" t="str">
        <f t="shared" si="2"/>
        <v/>
      </c>
    </row>
    <row r="23" spans="3:7" x14ac:dyDescent="0.35">
      <c r="C23" s="59"/>
      <c r="D23" s="57"/>
      <c r="E23" s="57"/>
      <c r="F23" s="18">
        <f t="shared" si="3"/>
        <v>0</v>
      </c>
      <c r="G23" s="21" t="str">
        <f t="shared" si="2"/>
        <v/>
      </c>
    </row>
    <row r="24" spans="3:7" x14ac:dyDescent="0.35">
      <c r="C24" s="59"/>
      <c r="D24" s="57"/>
      <c r="E24" s="57"/>
      <c r="F24" s="18">
        <f t="shared" si="3"/>
        <v>0</v>
      </c>
      <c r="G24" s="21" t="str">
        <f t="shared" si="2"/>
        <v/>
      </c>
    </row>
    <row r="25" spans="3:7" x14ac:dyDescent="0.35">
      <c r="C25" s="59"/>
      <c r="D25" s="57"/>
      <c r="E25" s="57"/>
      <c r="F25" s="18">
        <f t="shared" si="3"/>
        <v>0</v>
      </c>
      <c r="G25" s="21" t="str">
        <f t="shared" si="2"/>
        <v/>
      </c>
    </row>
    <row r="26" spans="3:7" ht="15" thickBot="1" x14ac:dyDescent="0.4">
      <c r="C26" s="56"/>
      <c r="D26" s="58"/>
      <c r="E26" s="58"/>
      <c r="F26" s="20">
        <f t="shared" si="3"/>
        <v>0</v>
      </c>
      <c r="G26" s="22" t="str">
        <f t="shared" si="2"/>
        <v/>
      </c>
    </row>
    <row r="27" spans="3:7" ht="15" thickBot="1" x14ac:dyDescent="0.4"/>
    <row r="28" spans="3:7" x14ac:dyDescent="0.35">
      <c r="C28" s="104" t="s">
        <v>95</v>
      </c>
      <c r="D28" s="105"/>
      <c r="E28" s="105"/>
      <c r="F28" s="105"/>
      <c r="G28" s="106"/>
    </row>
    <row r="29" spans="3:7" x14ac:dyDescent="0.35">
      <c r="C29" s="17" t="s">
        <v>18</v>
      </c>
      <c r="D29" s="18" t="s">
        <v>45</v>
      </c>
      <c r="E29" s="18" t="s">
        <v>92</v>
      </c>
      <c r="F29" s="18" t="s">
        <v>93</v>
      </c>
      <c r="G29" s="12" t="s">
        <v>94</v>
      </c>
    </row>
    <row r="30" spans="3:7" x14ac:dyDescent="0.35">
      <c r="C30" s="59"/>
      <c r="D30" s="57"/>
      <c r="E30" s="57"/>
      <c r="F30" s="18"/>
      <c r="G30" s="12"/>
    </row>
    <row r="31" spans="3:7" x14ac:dyDescent="0.35">
      <c r="C31" s="59"/>
      <c r="D31" s="57"/>
      <c r="E31" s="57"/>
      <c r="F31" s="18">
        <f>IF(E31="",0,E31-E30)</f>
        <v>0</v>
      </c>
      <c r="G31" s="21" t="str">
        <f>IFERROR(F31/E30,"")</f>
        <v/>
      </c>
    </row>
    <row r="32" spans="3:7" x14ac:dyDescent="0.35">
      <c r="C32" s="59"/>
      <c r="D32" s="57"/>
      <c r="E32" s="57"/>
      <c r="F32" s="18">
        <f t="shared" ref="F32:F39" si="4">IF(E32="",0,E32-E31)</f>
        <v>0</v>
      </c>
      <c r="G32" s="21" t="str">
        <f t="shared" ref="G32:G39" si="5">IFERROR(F32/E31,"")</f>
        <v/>
      </c>
    </row>
    <row r="33" spans="3:7" x14ac:dyDescent="0.35">
      <c r="C33" s="59"/>
      <c r="D33" s="57"/>
      <c r="E33" s="57"/>
      <c r="F33" s="18">
        <f t="shared" si="4"/>
        <v>0</v>
      </c>
      <c r="G33" s="21" t="str">
        <f t="shared" si="5"/>
        <v/>
      </c>
    </row>
    <row r="34" spans="3:7" x14ac:dyDescent="0.35">
      <c r="C34" s="59"/>
      <c r="D34" s="57"/>
      <c r="E34" s="57"/>
      <c r="F34" s="18">
        <f t="shared" si="4"/>
        <v>0</v>
      </c>
      <c r="G34" s="21" t="str">
        <f t="shared" si="5"/>
        <v/>
      </c>
    </row>
    <row r="35" spans="3:7" x14ac:dyDescent="0.35">
      <c r="C35" s="59"/>
      <c r="D35" s="57"/>
      <c r="E35" s="57"/>
      <c r="F35" s="18">
        <f t="shared" si="4"/>
        <v>0</v>
      </c>
      <c r="G35" s="21" t="str">
        <f t="shared" si="5"/>
        <v/>
      </c>
    </row>
    <row r="36" spans="3:7" x14ac:dyDescent="0.35">
      <c r="C36" s="59"/>
      <c r="D36" s="57"/>
      <c r="E36" s="57"/>
      <c r="F36" s="18">
        <f t="shared" si="4"/>
        <v>0</v>
      </c>
      <c r="G36" s="21" t="str">
        <f t="shared" si="5"/>
        <v/>
      </c>
    </row>
    <row r="37" spans="3:7" x14ac:dyDescent="0.35">
      <c r="C37" s="59"/>
      <c r="D37" s="57"/>
      <c r="E37" s="57"/>
      <c r="F37" s="18">
        <f t="shared" si="4"/>
        <v>0</v>
      </c>
      <c r="G37" s="21" t="str">
        <f t="shared" si="5"/>
        <v/>
      </c>
    </row>
    <row r="38" spans="3:7" x14ac:dyDescent="0.35">
      <c r="C38" s="59"/>
      <c r="D38" s="57"/>
      <c r="E38" s="57"/>
      <c r="F38" s="18">
        <f t="shared" si="4"/>
        <v>0</v>
      </c>
      <c r="G38" s="21" t="str">
        <f t="shared" si="5"/>
        <v/>
      </c>
    </row>
    <row r="39" spans="3:7" ht="15" thickBot="1" x14ac:dyDescent="0.4">
      <c r="C39" s="56"/>
      <c r="D39" s="58"/>
      <c r="E39" s="58"/>
      <c r="F39" s="20">
        <f t="shared" si="4"/>
        <v>0</v>
      </c>
      <c r="G39" s="22" t="str">
        <f t="shared" si="5"/>
        <v/>
      </c>
    </row>
    <row r="40" spans="3:7" ht="15" thickBot="1" x14ac:dyDescent="0.4"/>
    <row r="41" spans="3:7" x14ac:dyDescent="0.35">
      <c r="C41" s="104" t="s">
        <v>96</v>
      </c>
      <c r="D41" s="105"/>
      <c r="E41" s="105"/>
      <c r="F41" s="105"/>
      <c r="G41" s="106"/>
    </row>
    <row r="42" spans="3:7" x14ac:dyDescent="0.35">
      <c r="C42" s="17" t="s">
        <v>18</v>
      </c>
      <c r="D42" s="18" t="s">
        <v>45</v>
      </c>
      <c r="E42" s="18" t="s">
        <v>92</v>
      </c>
      <c r="F42" s="18" t="s">
        <v>93</v>
      </c>
      <c r="G42" s="12" t="s">
        <v>94</v>
      </c>
    </row>
    <row r="43" spans="3:7" x14ac:dyDescent="0.35">
      <c r="C43" s="59"/>
      <c r="D43" s="57"/>
      <c r="E43" s="57"/>
      <c r="F43" s="18"/>
      <c r="G43" s="12"/>
    </row>
    <row r="44" spans="3:7" x14ac:dyDescent="0.35">
      <c r="C44" s="59"/>
      <c r="D44" s="57"/>
      <c r="E44" s="57"/>
      <c r="F44" s="18">
        <f>IF(E44="",0,E44-E43)</f>
        <v>0</v>
      </c>
      <c r="G44" s="21" t="str">
        <f>IFERROR(F44/E43,"")</f>
        <v/>
      </c>
    </row>
    <row r="45" spans="3:7" x14ac:dyDescent="0.35">
      <c r="C45" s="59"/>
      <c r="D45" s="57"/>
      <c r="E45" s="57"/>
      <c r="F45" s="18">
        <f t="shared" ref="F45:F52" si="6">IF(E45="",0,E45-E44)</f>
        <v>0</v>
      </c>
      <c r="G45" s="21" t="str">
        <f t="shared" ref="G45:G52" si="7">IFERROR(F45/E44,"")</f>
        <v/>
      </c>
    </row>
    <row r="46" spans="3:7" x14ac:dyDescent="0.35">
      <c r="C46" s="59"/>
      <c r="D46" s="57"/>
      <c r="E46" s="57"/>
      <c r="F46" s="18">
        <f t="shared" si="6"/>
        <v>0</v>
      </c>
      <c r="G46" s="21" t="str">
        <f t="shared" si="7"/>
        <v/>
      </c>
    </row>
    <row r="47" spans="3:7" x14ac:dyDescent="0.35">
      <c r="C47" s="59"/>
      <c r="D47" s="57"/>
      <c r="E47" s="57"/>
      <c r="F47" s="18">
        <f t="shared" si="6"/>
        <v>0</v>
      </c>
      <c r="G47" s="21" t="str">
        <f t="shared" si="7"/>
        <v/>
      </c>
    </row>
    <row r="48" spans="3:7" x14ac:dyDescent="0.35">
      <c r="C48" s="59"/>
      <c r="D48" s="57"/>
      <c r="E48" s="57"/>
      <c r="F48" s="18">
        <f t="shared" si="6"/>
        <v>0</v>
      </c>
      <c r="G48" s="21" t="str">
        <f t="shared" si="7"/>
        <v/>
      </c>
    </row>
    <row r="49" spans="3:7" x14ac:dyDescent="0.35">
      <c r="C49" s="59"/>
      <c r="D49" s="57"/>
      <c r="E49" s="57"/>
      <c r="F49" s="18">
        <f t="shared" si="6"/>
        <v>0</v>
      </c>
      <c r="G49" s="21" t="str">
        <f t="shared" si="7"/>
        <v/>
      </c>
    </row>
    <row r="50" spans="3:7" x14ac:dyDescent="0.35">
      <c r="C50" s="59"/>
      <c r="D50" s="57"/>
      <c r="E50" s="57"/>
      <c r="F50" s="18">
        <f t="shared" si="6"/>
        <v>0</v>
      </c>
      <c r="G50" s="21" t="str">
        <f t="shared" si="7"/>
        <v/>
      </c>
    </row>
    <row r="51" spans="3:7" x14ac:dyDescent="0.35">
      <c r="C51" s="59"/>
      <c r="D51" s="57"/>
      <c r="E51" s="57"/>
      <c r="F51" s="18">
        <f t="shared" si="6"/>
        <v>0</v>
      </c>
      <c r="G51" s="21" t="str">
        <f t="shared" si="7"/>
        <v/>
      </c>
    </row>
    <row r="52" spans="3:7" ht="15" thickBot="1" x14ac:dyDescent="0.4">
      <c r="C52" s="56"/>
      <c r="D52" s="58"/>
      <c r="E52" s="58"/>
      <c r="F52" s="20">
        <f t="shared" si="6"/>
        <v>0</v>
      </c>
      <c r="G52" s="22" t="str">
        <f t="shared" si="7"/>
        <v/>
      </c>
    </row>
  </sheetData>
  <mergeCells count="4">
    <mergeCell ref="C2:G2"/>
    <mergeCell ref="C15:G15"/>
    <mergeCell ref="C28:G28"/>
    <mergeCell ref="C41:G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5</_x002e_division>
    <_x002e_globalNavigation xmlns="fb82bcdf-ea63-4554-99e3-e15ccd87b479">9</_x002e_globalNavigation>
    <_x002e_program xmlns="fb82bcdf-ea63-4554-99e3-e15ccd87b479" xsi:nil="true"/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TUA7STYPYEWP-583178377-10477</_dlc_DocId>
    <_dlc_DocIdUrl xmlns="10f2cb44-b37d-4693-a5c3-140ab663d372">
      <Url>https://datcp2016-auth-prod.wi.gov/_layouts/15/DocIdRedir.aspx?ID=TUA7STYPYEWP-583178377-10477</Url>
      <Description>TUA7STYPYEWP-583178377-10477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64560-52ED-42D8-A24C-785DB1A97385}"/>
</file>

<file path=customXml/itemProps2.xml><?xml version="1.0" encoding="utf-8"?>
<ds:datastoreItem xmlns:ds="http://schemas.openxmlformats.org/officeDocument/2006/customXml" ds:itemID="{C6F8413E-7C86-4211-81FB-28FC29ADFB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F637A-FD9E-4339-83BB-89DB8FDFFA37}">
  <ds:schemaRefs>
    <ds:schemaRef ds:uri="http://schemas.microsoft.com/office/2006/documentManagement/types"/>
    <ds:schemaRef ds:uri="http://purl.org/dc/terms/"/>
    <ds:schemaRef ds:uri="http://purl.org/dc/elements/1.1/"/>
    <ds:schemaRef ds:uri="679b7ae9-e723-4ac3-bbad-f451c452fff0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0475cb8f-ee16-49dc-b1dc-ef2a5c72211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19007E5-8FA5-43EE-8926-6A31971CC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 Sheet</vt:lpstr>
      <vt:lpstr>Indirect Calculator</vt:lpstr>
      <vt:lpstr>Reimbursement Tracker</vt:lpstr>
      <vt:lpstr>Reimbursement Table</vt:lpstr>
      <vt:lpstr>Performance Report Timeline</vt:lpstr>
      <vt:lpstr>Metric Tracking</vt:lpstr>
    </vt:vector>
  </TitlesOfParts>
  <Manager/>
  <Company>DATCP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Chad A - DATCP</dc:creator>
  <cp:keywords/>
  <dc:description/>
  <cp:lastModifiedBy>Puc, Grace A - DATCP</cp:lastModifiedBy>
  <cp:revision/>
  <dcterms:created xsi:type="dcterms:W3CDTF">2024-06-03T19:55:15Z</dcterms:created>
  <dcterms:modified xsi:type="dcterms:W3CDTF">2025-01-08T22:20:17Z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fa8d010d-b92e-4034-90fc-2ae2ca5bf5ba</vt:lpwstr>
  </property>
</Properties>
</file>