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darm\lw\LandMgmt\NOPP\RFP\RFP 2027\To publish\"/>
    </mc:Choice>
  </mc:AlternateContent>
  <xr:revisionPtr revIDLastSave="0" documentId="13_ncr:1_{716D0B6E-CDC0-41E4-BED5-091425A87608}" xr6:coauthVersionLast="47" xr6:coauthVersionMax="47" xr10:uidLastSave="{00000000-0000-0000-0000-000000000000}"/>
  <bookViews>
    <workbookView xWindow="-24120" yWindow="-120" windowWidth="24240" windowHeight="13020" activeTab="3" xr2:uid="{00000000-000D-0000-FFFF-FFFF00000000}"/>
  </bookViews>
  <sheets>
    <sheet name="NResponseTrial" sheetId="1" r:id="rId1"/>
    <sheet name="ZeroN" sheetId="4" r:id="rId2"/>
    <sheet name="ReducedN" sheetId="5" r:id="rId3"/>
    <sheet name="Custom" sheetId="8" r:id="rId4"/>
    <sheet name="Work Plan-ALL" sheetId="2" r:id="rId5"/>
    <sheet name="0N Calc" sheetId="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8" l="1"/>
  <c r="G11" i="8"/>
  <c r="F17" i="5"/>
  <c r="F16" i="5"/>
  <c r="F8" i="5"/>
  <c r="F9" i="5"/>
  <c r="G51" i="1"/>
  <c r="F35" i="1"/>
  <c r="F50" i="8"/>
  <c r="F49" i="8"/>
  <c r="F48" i="8"/>
  <c r="F47" i="8"/>
  <c r="F46" i="8"/>
  <c r="G50" i="8" s="1"/>
  <c r="F43" i="8"/>
  <c r="F42" i="8"/>
  <c r="F41" i="8"/>
  <c r="F40" i="8"/>
  <c r="G43" i="8" s="1"/>
  <c r="F37" i="8"/>
  <c r="F36" i="8"/>
  <c r="G37" i="8" s="1"/>
  <c r="F35" i="8"/>
  <c r="F34" i="8"/>
  <c r="F30" i="8"/>
  <c r="F29" i="8"/>
  <c r="F28" i="8"/>
  <c r="F27" i="8"/>
  <c r="F26" i="8"/>
  <c r="F25" i="8"/>
  <c r="F24" i="8"/>
  <c r="F23" i="8"/>
  <c r="F22" i="8"/>
  <c r="F21" i="8"/>
  <c r="F20" i="8"/>
  <c r="F18" i="8"/>
  <c r="F17" i="8"/>
  <c r="G30" i="8" l="1"/>
  <c r="G52" i="8" s="1"/>
  <c r="F25" i="5" l="1"/>
  <c r="F24" i="5"/>
  <c r="F23" i="5"/>
  <c r="F22" i="5"/>
  <c r="G25" i="5" s="1"/>
  <c r="F18" i="5"/>
  <c r="F15" i="5"/>
  <c r="F14" i="5"/>
  <c r="F13" i="5"/>
  <c r="G18" i="5" s="1"/>
  <c r="G9" i="5"/>
  <c r="G40" i="5" s="1"/>
  <c r="G41" i="5" s="1"/>
  <c r="F18" i="4"/>
  <c r="F17" i="4"/>
  <c r="F16" i="4"/>
  <c r="F15" i="4"/>
  <c r="F14" i="4"/>
  <c r="F13" i="4"/>
  <c r="G18" i="4" s="1"/>
  <c r="F25" i="1" l="1"/>
  <c r="F20" i="1"/>
  <c r="F27" i="1"/>
  <c r="F26" i="1"/>
  <c r="F24" i="1"/>
  <c r="F23" i="1"/>
  <c r="F28" i="1" l="1"/>
  <c r="F37" i="5" l="1"/>
  <c r="F36" i="5"/>
  <c r="F35" i="5"/>
  <c r="F34" i="5"/>
  <c r="F31" i="5"/>
  <c r="F30" i="5"/>
  <c r="F29" i="5"/>
  <c r="F28" i="5"/>
  <c r="F42" i="1"/>
  <c r="F41" i="1"/>
  <c r="F40" i="1"/>
  <c r="F39" i="1"/>
  <c r="F29" i="1"/>
  <c r="F22" i="1"/>
  <c r="F21" i="1"/>
  <c r="F18" i="1"/>
  <c r="F17" i="1"/>
  <c r="F16" i="1"/>
  <c r="G31" i="5" l="1"/>
  <c r="F28" i="4"/>
  <c r="F29" i="4"/>
  <c r="F24" i="4" l="1"/>
  <c r="F9" i="4"/>
  <c r="F8" i="4"/>
  <c r="G29" i="1"/>
  <c r="G9" i="4" l="1"/>
  <c r="F38" i="5"/>
  <c r="G38" i="5" s="1"/>
  <c r="F49" i="1"/>
  <c r="F48" i="1"/>
  <c r="F47" i="1"/>
  <c r="F46" i="1"/>
  <c r="F45" i="1"/>
  <c r="G42" i="1"/>
  <c r="F35" i="4"/>
  <c r="F34" i="4"/>
  <c r="F38" i="4"/>
  <c r="F37" i="4"/>
  <c r="F36" i="4"/>
  <c r="F31" i="4"/>
  <c r="F30" i="4"/>
  <c r="F25" i="4"/>
  <c r="F23" i="4"/>
  <c r="F22" i="4"/>
  <c r="G25" i="4" s="1"/>
  <c r="G31" i="4" l="1"/>
  <c r="G38" i="4"/>
  <c r="G49" i="1"/>
  <c r="G40" i="4" l="1"/>
  <c r="G41" i="4" s="1"/>
  <c r="H37" i="4"/>
  <c r="F34" i="1"/>
  <c r="F36" i="1"/>
  <c r="F33" i="1"/>
  <c r="G36" i="1" l="1"/>
  <c r="I28" i="3"/>
  <c r="F28" i="3"/>
  <c r="K28" i="3" s="1"/>
  <c r="I27" i="3"/>
  <c r="F27" i="3"/>
  <c r="I20" i="3"/>
  <c r="F20" i="3"/>
  <c r="K20" i="3" s="1"/>
  <c r="I19" i="3"/>
  <c r="F19" i="3"/>
  <c r="K19" i="3" s="1"/>
  <c r="I12" i="3"/>
  <c r="F12" i="3"/>
  <c r="K27" i="3" l="1"/>
  <c r="K12" i="3"/>
  <c r="I11" i="3"/>
  <c r="F11" i="3"/>
  <c r="F10" i="1"/>
  <c r="K11" i="3" l="1"/>
  <c r="F11" i="1" l="1"/>
  <c r="F9" i="1"/>
  <c r="F8" i="1"/>
  <c r="G11" i="1" l="1"/>
</calcChain>
</file>

<file path=xl/sharedStrings.xml><?xml version="1.0" encoding="utf-8"?>
<sst xmlns="http://schemas.openxmlformats.org/spreadsheetml/2006/main" count="317" uniqueCount="107">
  <si>
    <t>Name of Ag Producer</t>
  </si>
  <si>
    <t>Year</t>
  </si>
  <si>
    <t>Payment</t>
  </si>
  <si>
    <t>Total Cost</t>
  </si>
  <si>
    <t>Producer Stipend</t>
  </si>
  <si>
    <t>Zero-N Incentive</t>
  </si>
  <si>
    <t>Service Professional</t>
  </si>
  <si>
    <t>Rate</t>
  </si>
  <si>
    <t>Grant Payment</t>
  </si>
  <si>
    <t># of Hrs.</t>
  </si>
  <si>
    <t># of Units</t>
  </si>
  <si>
    <t>Required Testing</t>
  </si>
  <si>
    <t>All Sample Collections (labor)</t>
  </si>
  <si>
    <t>Routine Soil analysis</t>
  </si>
  <si>
    <t>PPNT/PSNT + ammonium analysis</t>
  </si>
  <si>
    <t>Project Specific Testing</t>
  </si>
  <si>
    <t>Cover crop biomass analysis</t>
  </si>
  <si>
    <t>Manure analysis</t>
  </si>
  <si>
    <t>Irrigation N analysis</t>
  </si>
  <si>
    <t>Soil health analysis</t>
  </si>
  <si>
    <t>Ear leaf tissue analysis</t>
  </si>
  <si>
    <t>Stalk nitrate analysis</t>
  </si>
  <si>
    <t>Grain N content analysis</t>
  </si>
  <si>
    <t>Post-harvest nitrate/ammonium</t>
  </si>
  <si>
    <t>Item Description (include lease or purchase intent)</t>
  </si>
  <si>
    <t>Cost</t>
  </si>
  <si>
    <t>Grant</t>
  </si>
  <si>
    <t>Item Description</t>
  </si>
  <si>
    <t>Unit Cost</t>
  </si>
  <si>
    <t>Subtotal</t>
  </si>
  <si>
    <t>Mileage</t>
  </si>
  <si>
    <t>Shipping</t>
  </si>
  <si>
    <t xml:space="preserve">Total Costs </t>
  </si>
  <si>
    <t>Total Project Cost</t>
  </si>
  <si>
    <t>Zero-N Incentives ($500/producer maximum)</t>
  </si>
  <si>
    <t>Activity</t>
  </si>
  <si>
    <t>Cover crop analysis (opt)</t>
  </si>
  <si>
    <t>Back Saver Soil Probe</t>
  </si>
  <si>
    <t>Cover crop sampling kit</t>
  </si>
  <si>
    <t>Available</t>
  </si>
  <si>
    <t>Producer Stipends</t>
  </si>
  <si>
    <t> </t>
  </si>
  <si>
    <t>Zero-N Incentives</t>
  </si>
  <si>
    <t>Sample Collections</t>
  </si>
  <si>
    <t>Other:</t>
  </si>
  <si>
    <r>
      <t xml:space="preserve">Related Budget Category </t>
    </r>
    <r>
      <rPr>
        <b/>
        <sz val="10"/>
        <color rgb="FF000000"/>
        <rFont val="Calibri"/>
        <family val="2"/>
      </rPr>
      <t>(from previous page)</t>
    </r>
  </si>
  <si>
    <t>Timeline (month)</t>
  </si>
  <si>
    <t>Year 1</t>
  </si>
  <si>
    <t>Year 2</t>
  </si>
  <si>
    <t xml:space="preserve">0N reimbursement </t>
  </si>
  <si>
    <t xml:space="preserve">Yield loss for 0 N treatment is calculated based on previous on-farm research conducted across the state. If you have not conducted previous N rate trials on your farm, fill out section 1 to calculate max yield loss value. Jump to section 2 if you have yield values for 0 N rates on your farm or in your region. If your project is centered around a different crop, jump to section 3 and make best estimates for 0 N yield loss with your crop. The final 0 N reimbursement is the MAXIMUM yield reimbursement value that can be included in the budget. </t>
  </si>
  <si>
    <t xml:space="preserve">Section 1 </t>
  </si>
  <si>
    <t xml:space="preserve">Only fill in yellow cells. The remained are set values or will autocalculate. </t>
  </si>
  <si>
    <t>Plot size (ft)</t>
  </si>
  <si>
    <t>(bu/ac)</t>
  </si>
  <si>
    <t>($/bu)</t>
  </si>
  <si>
    <t xml:space="preserve">Project years </t>
  </si>
  <si>
    <t xml:space="preserve">Number of 0 N plots </t>
  </si>
  <si>
    <t>Width</t>
  </si>
  <si>
    <t xml:space="preserve">Length </t>
  </si>
  <si>
    <t>Acres</t>
  </si>
  <si>
    <t xml:space="preserve">0 N yield loss </t>
  </si>
  <si>
    <t xml:space="preserve">Average yield at optimum N </t>
  </si>
  <si>
    <t>Yield loss</t>
  </si>
  <si>
    <t>Corn price</t>
  </si>
  <si>
    <t xml:space="preserve">0 N reimbursement </t>
  </si>
  <si>
    <t xml:space="preserve">Example </t>
  </si>
  <si>
    <t>Section 2</t>
  </si>
  <si>
    <t xml:space="preserve">Only fill in yellow cells. The remained will autocalculate. </t>
  </si>
  <si>
    <t xml:space="preserve">0 N yield </t>
  </si>
  <si>
    <t xml:space="preserve">Estimated yield loss  </t>
  </si>
  <si>
    <t xml:space="preserve">Corn price </t>
  </si>
  <si>
    <t>Section 3</t>
  </si>
  <si>
    <t>(units/ac)</t>
  </si>
  <si>
    <t>($/unit)</t>
  </si>
  <si>
    <t>Price</t>
  </si>
  <si>
    <t xml:space="preserve">Crop </t>
  </si>
  <si>
    <t>Peas</t>
  </si>
  <si>
    <t>Producer Stipends ($300/producer)</t>
  </si>
  <si>
    <t>Grant Request</t>
  </si>
  <si>
    <t>(Choose one)</t>
  </si>
  <si>
    <t>CATEGORY 4: MANAGEMENT ACTIVITIES (FISCAL MANAGEMENT, OUTREACH)</t>
  </si>
  <si>
    <t>CATEGORY 5: MISCELLANEOUS (OTHER COSTS NOT CAPTURED ABOVE)</t>
  </si>
  <si>
    <t>Item Description 
(include lease or 
purchase intent)</t>
  </si>
  <si>
    <t>Only complete the YELLOW CELLS. The remaining will autocalculate. Follow instructions in RFP to complete budget table.</t>
  </si>
  <si>
    <t xml:space="preserve">per producer) and a stipend for zero-N strip(s) based on applicant calculation of estimated yield loss. </t>
  </si>
  <si>
    <t>Designate Year 1 or Year 2.</t>
  </si>
  <si>
    <t xml:space="preserve"> Designate Year 1 or Year 2.</t>
  </si>
  <si>
    <t xml:space="preserve"> per producer) and a stipend for zero-N strip(s) based on applicant calculation of estimated yield loss.</t>
  </si>
  <si>
    <t xml:space="preserve">per producer) and a stipend for zero-N strip(s) based on applicant calculation of estimated yield loss. Designate </t>
  </si>
  <si>
    <t>Year 1 or Year 2.</t>
  </si>
  <si>
    <t>PROPOSED PROJECT BUDGET: Nitrogen Response Trial (MAX AWARD / PRODUCER of $40,000)</t>
  </si>
  <si>
    <t>PROPOSED PROJECT BUDGET:  Zero-N Assessment (MAX AWARD / PRODUCER $6,000)</t>
  </si>
  <si>
    <t>PPNT + ammonium analysis</t>
  </si>
  <si>
    <t>PSNT + ammonium analysis</t>
  </si>
  <si>
    <t>PROPOSED PROJECT BUDGET: Reduced-N Assessment  (MAX AWARD / PRODUCER of $6,000)</t>
  </si>
  <si>
    <t xml:space="preserve">PPNT + ammonium analysis </t>
  </si>
  <si>
    <t>Other analysis</t>
  </si>
  <si>
    <t>PROPOSED PROJECT BUDGET: Custom Nitrogen Research (MAX AWARD / PRODUCER of $10,000)</t>
  </si>
  <si>
    <t>PART 2 of NOPP APPLICATION</t>
  </si>
  <si>
    <t>CATEGORY 2: SAMPLING AND ANALYSIS (inclusive of two years)</t>
  </si>
  <si>
    <t>CATEGORY 2: SAMPLING AND ANALYSIS</t>
  </si>
  <si>
    <r>
      <t xml:space="preserve">CATEGORY 1: INCENTIVES AND STIPENDS </t>
    </r>
    <r>
      <rPr>
        <sz val="10"/>
        <color theme="1"/>
        <rFont val="Arial"/>
        <family val="2"/>
      </rPr>
      <t xml:space="preserve">May include a participation incentive per producer </t>
    </r>
    <r>
      <rPr>
        <sz val="10"/>
        <color rgb="FF000000"/>
        <rFont val="Arial"/>
        <family val="2"/>
      </rPr>
      <t>(maximum of $300</t>
    </r>
  </si>
  <si>
    <r>
      <t xml:space="preserve">CATEGORY 1: INCENTIVES AND STIPENDS </t>
    </r>
    <r>
      <rPr>
        <sz val="10"/>
        <color theme="1"/>
        <rFont val="Arial"/>
        <family val="2"/>
      </rPr>
      <t xml:space="preserve">May include a participation incentive per producer (maximum of $2,500 </t>
    </r>
  </si>
  <si>
    <t>CATEGORY 3: EQUIPMENT PURCHASE, LEASE, OR RENTAL; SUPPLIES AND MATERIALS</t>
  </si>
  <si>
    <r>
      <t xml:space="preserve">CATEGORY 1: INCENTIVES AND STIPENDS </t>
    </r>
    <r>
      <rPr>
        <sz val="10"/>
        <color rgb="FF000000"/>
        <rFont val="Arial"/>
        <family val="2"/>
      </rPr>
      <t xml:space="preserve">May include a participation incentive per producer (maximum of $300 </t>
    </r>
  </si>
  <si>
    <r>
      <t xml:space="preserve">CATEGORY 1: INCENTIVES AND STIPENDS </t>
    </r>
    <r>
      <rPr>
        <sz val="10"/>
        <color rgb="FF000000"/>
        <rFont val="Arial"/>
        <family val="2"/>
      </rPr>
      <t xml:space="preserve">May include a participation incentive per producer (maximum of $600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</si>
</sst>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_([$$-409]* #,##0.00_);_([$$-409]* \(#,##0.00\);_([$$-409]* &quot;-&quot;??_);_(@_)"/>
  </numFmts>
  <fonts count="30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FFFF0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b/>
      <sz val="12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8"/>
      <color theme="1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Calibri"/>
      <family val="2"/>
    </font>
    <font>
      <sz val="10"/>
      <color theme="2" tint="-0.499984740745262"/>
      <name val="Arial"/>
      <family val="2"/>
    </font>
    <font>
      <sz val="11"/>
      <color theme="1"/>
      <name val="Arial"/>
      <family val="2"/>
    </font>
    <font>
      <sz val="10"/>
      <color theme="1"/>
      <name val="Aruak"/>
    </font>
    <font>
      <sz val="10"/>
      <color rgb="FF000000"/>
      <name val="Aruak"/>
    </font>
    <font>
      <sz val="11"/>
      <color theme="2" tint="-0.499984740745262"/>
      <name val="Calibri"/>
      <family val="2"/>
      <scheme val="minor"/>
    </font>
    <font>
      <b/>
      <sz val="14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 tint="0.34998626667073579"/>
      <name val="Arial"/>
      <family val="2"/>
    </font>
    <font>
      <i/>
      <sz val="11"/>
      <color theme="2" tint="-0.499984740745262"/>
      <name val="Arial"/>
      <family val="2"/>
    </font>
    <font>
      <i/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DD6E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rgb="FF4472C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theme="4" tint="-0.499984740745262"/>
      </left>
      <right/>
      <top style="thick">
        <color theme="4" tint="-0.499984740745262"/>
      </top>
      <bottom/>
      <diagonal/>
    </border>
    <border>
      <left/>
      <right/>
      <top style="thick">
        <color theme="4" tint="-0.499984740745262"/>
      </top>
      <bottom/>
      <diagonal/>
    </border>
    <border>
      <left/>
      <right style="thick">
        <color theme="4" tint="-0.499984740745262"/>
      </right>
      <top style="thick">
        <color theme="4" tint="-0.499984740745262"/>
      </top>
      <bottom/>
      <diagonal/>
    </border>
    <border>
      <left style="thick">
        <color theme="4" tint="-0.499984740745262"/>
      </left>
      <right/>
      <top/>
      <bottom/>
      <diagonal/>
    </border>
    <border>
      <left/>
      <right style="thick">
        <color theme="4" tint="-0.499984740745262"/>
      </right>
      <top/>
      <bottom/>
      <diagonal/>
    </border>
    <border>
      <left style="thick">
        <color theme="4" tint="-0.499984740745262"/>
      </left>
      <right/>
      <top/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/>
      <right style="thick">
        <color theme="4" tint="-0.499984740745262"/>
      </right>
      <top/>
      <bottom style="thick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rgb="FF8EAADB"/>
      </left>
      <right style="medium">
        <color rgb="FF8EAADB"/>
      </right>
      <top style="medium">
        <color rgb="FF8EAADB"/>
      </top>
      <bottom style="medium">
        <color rgb="FF8EAAD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5" fillId="0" borderId="4" xfId="0" applyFont="1" applyBorder="1" applyAlignment="1">
      <alignment wrapText="1"/>
    </xf>
    <xf numFmtId="16" fontId="5" fillId="0" borderId="4" xfId="0" applyNumberFormat="1" applyFont="1" applyBorder="1" applyAlignment="1">
      <alignment wrapText="1"/>
    </xf>
    <xf numFmtId="0" fontId="5" fillId="0" borderId="5" xfId="0" applyFont="1" applyBorder="1" applyAlignment="1">
      <alignment wrapText="1"/>
    </xf>
    <xf numFmtId="16" fontId="5" fillId="0" borderId="5" xfId="0" applyNumberFormat="1" applyFont="1" applyBorder="1" applyAlignment="1">
      <alignment wrapText="1"/>
    </xf>
    <xf numFmtId="0" fontId="0" fillId="0" borderId="5" xfId="0" applyBorder="1"/>
    <xf numFmtId="0" fontId="5" fillId="0" borderId="6" xfId="0" applyFont="1" applyBorder="1" applyAlignment="1">
      <alignment wrapText="1"/>
    </xf>
    <xf numFmtId="0" fontId="0" fillId="0" borderId="6" xfId="0" applyBorder="1"/>
    <xf numFmtId="3" fontId="0" fillId="0" borderId="0" xfId="0" applyNumberForma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2" fillId="0" borderId="0" xfId="0" applyFont="1"/>
    <xf numFmtId="0" fontId="5" fillId="0" borderId="0" xfId="0" applyFont="1"/>
    <xf numFmtId="0" fontId="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6" fillId="0" borderId="0" xfId="0" applyFont="1"/>
    <xf numFmtId="0" fontId="17" fillId="0" borderId="0" xfId="0" applyFont="1"/>
    <xf numFmtId="0" fontId="15" fillId="1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164" fontId="3" fillId="3" borderId="15" xfId="0" applyNumberFormat="1" applyFont="1" applyFill="1" applyBorder="1" applyAlignment="1">
      <alignment vertical="center" wrapText="1"/>
    </xf>
    <xf numFmtId="164" fontId="3" fillId="0" borderId="15" xfId="0" applyNumberFormat="1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3" fillId="0" borderId="15" xfId="0" applyFont="1" applyBorder="1"/>
    <xf numFmtId="164" fontId="3" fillId="0" borderId="15" xfId="0" applyNumberFormat="1" applyFont="1" applyBorder="1"/>
    <xf numFmtId="0" fontId="3" fillId="3" borderId="16" xfId="0" applyFont="1" applyFill="1" applyBorder="1" applyAlignment="1">
      <alignment horizontal="center" vertical="center" wrapText="1"/>
    </xf>
    <xf numFmtId="164" fontId="3" fillId="3" borderId="16" xfId="0" applyNumberFormat="1" applyFont="1" applyFill="1" applyBorder="1" applyAlignment="1">
      <alignment vertical="center" wrapText="1"/>
    </xf>
    <xf numFmtId="164" fontId="3" fillId="0" borderId="16" xfId="0" applyNumberFormat="1" applyFont="1" applyBorder="1" applyAlignment="1">
      <alignment vertical="center" wrapText="1"/>
    </xf>
    <xf numFmtId="164" fontId="3" fillId="0" borderId="16" xfId="0" applyNumberFormat="1" applyFont="1" applyBorder="1"/>
    <xf numFmtId="0" fontId="14" fillId="13" borderId="15" xfId="0" applyFont="1" applyFill="1" applyBorder="1" applyAlignment="1">
      <alignment horizontal="center" vertical="center" wrapText="1"/>
    </xf>
    <xf numFmtId="0" fontId="10" fillId="0" borderId="15" xfId="0" applyFont="1" applyBorder="1"/>
    <xf numFmtId="0" fontId="3" fillId="6" borderId="15" xfId="0" applyFont="1" applyFill="1" applyBorder="1" applyAlignment="1">
      <alignment horizontal="center" vertical="center" wrapText="1"/>
    </xf>
    <xf numFmtId="164" fontId="3" fillId="3" borderId="15" xfId="0" applyNumberFormat="1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0" fontId="15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wrapText="1"/>
    </xf>
    <xf numFmtId="0" fontId="10" fillId="7" borderId="15" xfId="0" applyFont="1" applyFill="1" applyBorder="1" applyAlignment="1">
      <alignment wrapText="1"/>
    </xf>
    <xf numFmtId="2" fontId="3" fillId="3" borderId="15" xfId="0" applyNumberFormat="1" applyFont="1" applyFill="1" applyBorder="1" applyAlignment="1">
      <alignment horizontal="center" vertical="center" wrapText="1"/>
    </xf>
    <xf numFmtId="2" fontId="3" fillId="3" borderId="15" xfId="0" applyNumberFormat="1" applyFont="1" applyFill="1" applyBorder="1" applyAlignment="1">
      <alignment horizontal="right" vertical="center" wrapText="1"/>
    </xf>
    <xf numFmtId="0" fontId="10" fillId="7" borderId="15" xfId="0" applyFont="1" applyFill="1" applyBorder="1"/>
    <xf numFmtId="0" fontId="16" fillId="0" borderId="15" xfId="0" applyFont="1" applyBorder="1"/>
    <xf numFmtId="0" fontId="3" fillId="3" borderId="15" xfId="0" applyFont="1" applyFill="1" applyBorder="1" applyAlignment="1">
      <alignment horizontal="left" vertical="center" wrapText="1"/>
    </xf>
    <xf numFmtId="0" fontId="15" fillId="3" borderId="15" xfId="0" applyFont="1" applyFill="1" applyBorder="1" applyAlignment="1">
      <alignment horizontal="center" vertical="center" wrapText="1"/>
    </xf>
    <xf numFmtId="16" fontId="3" fillId="3" borderId="15" xfId="0" quotePrefix="1" applyNumberFormat="1" applyFont="1" applyFill="1" applyBorder="1" applyAlignment="1">
      <alignment horizontal="center" vertical="center" wrapText="1"/>
    </xf>
    <xf numFmtId="0" fontId="3" fillId="3" borderId="15" xfId="0" quotePrefix="1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left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10" fillId="3" borderId="15" xfId="0" applyFont="1" applyFill="1" applyBorder="1" applyAlignment="1">
      <alignment horizontal="left"/>
    </xf>
    <xf numFmtId="0" fontId="5" fillId="0" borderId="18" xfId="0" applyFont="1" applyBorder="1" applyAlignment="1">
      <alignment wrapText="1"/>
    </xf>
    <xf numFmtId="0" fontId="6" fillId="13" borderId="15" xfId="0" applyFont="1" applyFill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6" fillId="13" borderId="19" xfId="0" applyFont="1" applyFill="1" applyBorder="1" applyAlignment="1">
      <alignment vertical="top" wrapText="1"/>
    </xf>
    <xf numFmtId="0" fontId="6" fillId="13" borderId="19" xfId="0" applyFont="1" applyFill="1" applyBorder="1" applyAlignment="1">
      <alignment horizontal="left" vertical="top" wrapText="1"/>
    </xf>
    <xf numFmtId="0" fontId="6" fillId="13" borderId="17" xfId="0" applyFont="1" applyFill="1" applyBorder="1" applyAlignment="1">
      <alignment vertical="top" wrapText="1"/>
    </xf>
    <xf numFmtId="0" fontId="6" fillId="13" borderId="2" xfId="0" applyFont="1" applyFill="1" applyBorder="1" applyAlignment="1">
      <alignment vertical="top" wrapText="1"/>
    </xf>
    <xf numFmtId="0" fontId="4" fillId="13" borderId="2" xfId="0" applyFont="1" applyFill="1" applyBorder="1" applyAlignment="1">
      <alignment horizontal="left"/>
    </xf>
    <xf numFmtId="0" fontId="0" fillId="13" borderId="2" xfId="0" applyFill="1" applyBorder="1"/>
    <xf numFmtId="0" fontId="0" fillId="13" borderId="3" xfId="0" applyFill="1" applyBorder="1"/>
    <xf numFmtId="0" fontId="3" fillId="0" borderId="15" xfId="0" applyFont="1" applyBorder="1" applyAlignment="1">
      <alignment wrapText="1"/>
    </xf>
    <xf numFmtId="164" fontId="3" fillId="3" borderId="15" xfId="0" applyNumberFormat="1" applyFont="1" applyFill="1" applyBorder="1" applyAlignment="1">
      <alignment horizontal="center" vertical="center" wrapText="1"/>
    </xf>
    <xf numFmtId="0" fontId="10" fillId="10" borderId="15" xfId="0" applyFont="1" applyFill="1" applyBorder="1" applyAlignment="1">
      <alignment wrapText="1"/>
    </xf>
    <xf numFmtId="0" fontId="14" fillId="0" borderId="15" xfId="0" applyFont="1" applyBorder="1" applyAlignment="1">
      <alignment wrapText="1"/>
    </xf>
    <xf numFmtId="0" fontId="19" fillId="0" borderId="15" xfId="0" applyFont="1" applyBorder="1"/>
    <xf numFmtId="0" fontId="3" fillId="0" borderId="15" xfId="0" applyFont="1" applyBorder="1" applyAlignment="1">
      <alignment horizontal="right" vertical="center" wrapText="1"/>
    </xf>
    <xf numFmtId="164" fontId="20" fillId="0" borderId="0" xfId="0" applyNumberFormat="1" applyFont="1"/>
    <xf numFmtId="0" fontId="3" fillId="6" borderId="16" xfId="0" applyFont="1" applyFill="1" applyBorder="1" applyAlignment="1">
      <alignment horizontal="center" vertical="center" wrapText="1"/>
    </xf>
    <xf numFmtId="164" fontId="3" fillId="3" borderId="16" xfId="0" applyNumberFormat="1" applyFont="1" applyFill="1" applyBorder="1" applyAlignment="1">
      <alignment horizontal="right" vertical="center" wrapText="1"/>
    </xf>
    <xf numFmtId="0" fontId="3" fillId="3" borderId="16" xfId="0" applyFont="1" applyFill="1" applyBorder="1" applyAlignment="1">
      <alignment horizontal="right"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16" xfId="0" quotePrefix="1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left"/>
    </xf>
    <xf numFmtId="0" fontId="14" fillId="2" borderId="20" xfId="0" applyFont="1" applyFill="1" applyBorder="1" applyAlignment="1">
      <alignment horizontal="center" vertical="center" wrapText="1"/>
    </xf>
    <xf numFmtId="164" fontId="3" fillId="5" borderId="16" xfId="0" applyNumberFormat="1" applyFont="1" applyFill="1" applyBorder="1" applyAlignment="1">
      <alignment horizontal="right" vertical="center" wrapText="1"/>
    </xf>
    <xf numFmtId="0" fontId="10" fillId="10" borderId="16" xfId="0" applyFont="1" applyFill="1" applyBorder="1" applyAlignment="1">
      <alignment wrapText="1"/>
    </xf>
    <xf numFmtId="8" fontId="10" fillId="0" borderId="16" xfId="0" applyNumberFormat="1" applyFont="1" applyBorder="1"/>
    <xf numFmtId="0" fontId="10" fillId="3" borderId="15" xfId="0" applyFont="1" applyFill="1" applyBorder="1"/>
    <xf numFmtId="0" fontId="10" fillId="3" borderId="16" xfId="0" applyFont="1" applyFill="1" applyBorder="1"/>
    <xf numFmtId="0" fontId="1" fillId="3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4" fillId="2" borderId="20" xfId="0" applyFont="1" applyFill="1" applyBorder="1" applyAlignment="1">
      <alignment vertical="center" wrapText="1"/>
    </xf>
    <xf numFmtId="0" fontId="2" fillId="10" borderId="0" xfId="0" applyFont="1" applyFill="1" applyAlignment="1">
      <alignment horizontal="left" wrapText="1"/>
    </xf>
    <xf numFmtId="0" fontId="3" fillId="3" borderId="21" xfId="0" applyFont="1" applyFill="1" applyBorder="1" applyAlignment="1">
      <alignment vertical="center" wrapText="1"/>
    </xf>
    <xf numFmtId="0" fontId="10" fillId="10" borderId="21" xfId="0" applyFont="1" applyFill="1" applyBorder="1" applyAlignment="1">
      <alignment wrapText="1"/>
    </xf>
    <xf numFmtId="0" fontId="10" fillId="10" borderId="24" xfId="0" applyFont="1" applyFill="1" applyBorder="1" applyAlignment="1">
      <alignment wrapText="1"/>
    </xf>
    <xf numFmtId="0" fontId="15" fillId="11" borderId="22" xfId="0" applyFont="1" applyFill="1" applyBorder="1" applyAlignment="1">
      <alignment horizontal="center" vertical="center" wrapText="1"/>
    </xf>
    <xf numFmtId="0" fontId="15" fillId="11" borderId="23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2" fontId="3" fillId="3" borderId="17" xfId="0" applyNumberFormat="1" applyFont="1" applyFill="1" applyBorder="1" applyAlignment="1">
      <alignment horizontal="center" vertical="center" wrapText="1"/>
    </xf>
    <xf numFmtId="2" fontId="3" fillId="3" borderId="17" xfId="0" applyNumberFormat="1" applyFont="1" applyFill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0" fontId="10" fillId="0" borderId="16" xfId="0" applyFont="1" applyBorder="1"/>
    <xf numFmtId="0" fontId="10" fillId="7" borderId="17" xfId="0" applyFont="1" applyFill="1" applyBorder="1" applyAlignment="1">
      <alignment wrapText="1"/>
    </xf>
    <xf numFmtId="0" fontId="14" fillId="2" borderId="30" xfId="0" applyFont="1" applyFill="1" applyBorder="1" applyAlignment="1">
      <alignment horizontal="center" vertical="center" wrapText="1"/>
    </xf>
    <xf numFmtId="8" fontId="3" fillId="3" borderId="23" xfId="1" applyNumberFormat="1" applyFont="1" applyFill="1" applyBorder="1"/>
    <xf numFmtId="0" fontId="14" fillId="2" borderId="31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2" borderId="20" xfId="0" applyFont="1" applyFill="1" applyBorder="1" applyAlignment="1">
      <alignment vertical="center"/>
    </xf>
    <xf numFmtId="0" fontId="14" fillId="2" borderId="34" xfId="0" applyFont="1" applyFill="1" applyBorder="1" applyAlignment="1">
      <alignment vertical="center" wrapText="1"/>
    </xf>
    <xf numFmtId="0" fontId="14" fillId="2" borderId="30" xfId="0" applyFont="1" applyFill="1" applyBorder="1" applyAlignment="1">
      <alignment vertical="center" wrapText="1"/>
    </xf>
    <xf numFmtId="0" fontId="14" fillId="2" borderId="35" xfId="0" applyFont="1" applyFill="1" applyBorder="1" applyAlignment="1">
      <alignment vertical="center" wrapText="1"/>
    </xf>
    <xf numFmtId="165" fontId="3" fillId="3" borderId="23" xfId="0" applyNumberFormat="1" applyFont="1" applyFill="1" applyBorder="1"/>
    <xf numFmtId="0" fontId="14" fillId="2" borderId="37" xfId="0" applyFont="1" applyFill="1" applyBorder="1" applyAlignment="1">
      <alignment horizontal="center" vertical="center" wrapText="1"/>
    </xf>
    <xf numFmtId="0" fontId="14" fillId="2" borderId="3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10" borderId="1" xfId="0" applyFont="1" applyFill="1" applyBorder="1" applyAlignment="1">
      <alignment horizontal="left"/>
    </xf>
    <xf numFmtId="0" fontId="14" fillId="8" borderId="20" xfId="0" applyFont="1" applyFill="1" applyBorder="1"/>
    <xf numFmtId="0" fontId="14" fillId="8" borderId="34" xfId="0" applyFont="1" applyFill="1" applyBorder="1" applyAlignment="1">
      <alignment wrapText="1"/>
    </xf>
    <xf numFmtId="0" fontId="14" fillId="8" borderId="35" xfId="0" applyFont="1" applyFill="1" applyBorder="1" applyAlignment="1">
      <alignment wrapText="1"/>
    </xf>
    <xf numFmtId="0" fontId="14" fillId="8" borderId="30" xfId="0" applyFont="1" applyFill="1" applyBorder="1" applyAlignment="1">
      <alignment wrapText="1"/>
    </xf>
    <xf numFmtId="0" fontId="14" fillId="2" borderId="36" xfId="0" applyFont="1" applyFill="1" applyBorder="1" applyAlignment="1">
      <alignment horizontal="left" vertical="center"/>
    </xf>
    <xf numFmtId="0" fontId="14" fillId="2" borderId="37" xfId="0" applyFont="1" applyFill="1" applyBorder="1" applyAlignment="1">
      <alignment horizontal="left" vertical="center"/>
    </xf>
    <xf numFmtId="0" fontId="14" fillId="2" borderId="39" xfId="0" applyFont="1" applyFill="1" applyBorder="1" applyAlignment="1">
      <alignment horizontal="left" vertical="center"/>
    </xf>
    <xf numFmtId="0" fontId="14" fillId="2" borderId="32" xfId="0" applyFont="1" applyFill="1" applyBorder="1" applyAlignment="1">
      <alignment horizontal="left" vertical="center"/>
    </xf>
    <xf numFmtId="0" fontId="14" fillId="2" borderId="33" xfId="0" applyFont="1" applyFill="1" applyBorder="1" applyAlignment="1">
      <alignment horizontal="left" vertical="center"/>
    </xf>
    <xf numFmtId="0" fontId="14" fillId="2" borderId="19" xfId="0" applyFont="1" applyFill="1" applyBorder="1" applyAlignment="1">
      <alignment horizontal="left" vertical="center"/>
    </xf>
    <xf numFmtId="0" fontId="14" fillId="13" borderId="17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wrapText="1"/>
    </xf>
    <xf numFmtId="0" fontId="10" fillId="8" borderId="27" xfId="0" applyFont="1" applyFill="1" applyBorder="1"/>
    <xf numFmtId="0" fontId="14" fillId="8" borderId="29" xfId="0" applyFont="1" applyFill="1" applyBorder="1" applyAlignment="1">
      <alignment wrapText="1"/>
    </xf>
    <xf numFmtId="0" fontId="10" fillId="8" borderId="31" xfId="0" applyFont="1" applyFill="1" applyBorder="1" applyAlignment="1">
      <alignment wrapText="1"/>
    </xf>
    <xf numFmtId="0" fontId="14" fillId="8" borderId="32" xfId="0" applyFont="1" applyFill="1" applyBorder="1" applyAlignment="1">
      <alignment wrapText="1"/>
    </xf>
    <xf numFmtId="0" fontId="14" fillId="8" borderId="33" xfId="0" applyFont="1" applyFill="1" applyBorder="1" applyAlignment="1">
      <alignment wrapText="1"/>
    </xf>
    <xf numFmtId="0" fontId="14" fillId="8" borderId="37" xfId="0" applyFont="1" applyFill="1" applyBorder="1"/>
    <xf numFmtId="0" fontId="14" fillId="8" borderId="38" xfId="0" applyFont="1" applyFill="1" applyBorder="1" applyAlignment="1">
      <alignment wrapText="1"/>
    </xf>
    <xf numFmtId="0" fontId="14" fillId="8" borderId="39" xfId="0" applyFont="1" applyFill="1" applyBorder="1" applyAlignment="1">
      <alignment wrapText="1"/>
    </xf>
    <xf numFmtId="0" fontId="10" fillId="2" borderId="19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4" fillId="2" borderId="38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4" fillId="2" borderId="29" xfId="0" applyFont="1" applyFill="1" applyBorder="1" applyAlignment="1">
      <alignment horizontal="left" vertical="center"/>
    </xf>
    <xf numFmtId="0" fontId="15" fillId="13" borderId="22" xfId="0" applyFont="1" applyFill="1" applyBorder="1" applyAlignment="1">
      <alignment horizontal="center" vertical="center" wrapText="1"/>
    </xf>
    <xf numFmtId="0" fontId="15" fillId="13" borderId="23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left" vertical="center" wrapText="1"/>
    </xf>
    <xf numFmtId="0" fontId="3" fillId="5" borderId="22" xfId="0" applyFont="1" applyFill="1" applyBorder="1" applyAlignment="1">
      <alignment horizontal="left" vertical="center" wrapText="1"/>
    </xf>
    <xf numFmtId="0" fontId="3" fillId="5" borderId="23" xfId="0" applyFont="1" applyFill="1" applyBorder="1" applyAlignment="1">
      <alignment horizontal="left" vertical="center" wrapText="1"/>
    </xf>
    <xf numFmtId="0" fontId="0" fillId="13" borderId="0" xfId="0" applyFill="1"/>
    <xf numFmtId="0" fontId="0" fillId="13" borderId="16" xfId="0" applyFill="1" applyBorder="1"/>
    <xf numFmtId="0" fontId="14" fillId="13" borderId="17" xfId="0" applyFont="1" applyFill="1" applyBorder="1" applyAlignment="1">
      <alignment horizontal="center" vertical="top" wrapText="1"/>
    </xf>
    <xf numFmtId="0" fontId="15" fillId="13" borderId="17" xfId="0" applyFont="1" applyFill="1" applyBorder="1" applyAlignment="1">
      <alignment horizontal="center" vertical="top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0" fillId="3" borderId="22" xfId="0" applyFill="1" applyBorder="1" applyAlignment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13" borderId="28" xfId="0" applyFill="1" applyBorder="1"/>
    <xf numFmtId="0" fontId="3" fillId="5" borderId="15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0" fillId="9" borderId="21" xfId="0" applyFont="1" applyFill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4" fillId="13" borderId="22" xfId="0" applyFont="1" applyFill="1" applyBorder="1" applyAlignment="1">
      <alignment horizontal="center" vertical="center" wrapText="1"/>
    </xf>
    <xf numFmtId="0" fontId="14" fillId="13" borderId="23" xfId="0" applyFont="1" applyFill="1" applyBorder="1" applyAlignment="1">
      <alignment horizontal="center" vertical="center" wrapText="1"/>
    </xf>
    <xf numFmtId="0" fontId="10" fillId="9" borderId="22" xfId="0" applyFont="1" applyFill="1" applyBorder="1" applyAlignment="1">
      <alignment horizontal="left" vertical="center" wrapText="1"/>
    </xf>
    <xf numFmtId="0" fontId="10" fillId="9" borderId="23" xfId="0" applyFont="1" applyFill="1" applyBorder="1" applyAlignment="1">
      <alignment horizontal="left" vertical="center" wrapText="1"/>
    </xf>
    <xf numFmtId="0" fontId="0" fillId="3" borderId="22" xfId="0" applyFill="1" applyBorder="1" applyAlignment="1">
      <alignment wrapText="1"/>
    </xf>
    <xf numFmtId="0" fontId="0" fillId="3" borderId="23" xfId="0" applyFill="1" applyBorder="1" applyAlignment="1">
      <alignment wrapText="1"/>
    </xf>
    <xf numFmtId="0" fontId="0" fillId="3" borderId="25" xfId="0" applyFill="1" applyBorder="1" applyAlignment="1">
      <alignment wrapText="1"/>
    </xf>
    <xf numFmtId="0" fontId="0" fillId="3" borderId="26" xfId="0" applyFill="1" applyBorder="1" applyAlignment="1">
      <alignment wrapText="1"/>
    </xf>
    <xf numFmtId="0" fontId="15" fillId="13" borderId="16" xfId="0" applyFont="1" applyFill="1" applyBorder="1" applyAlignment="1">
      <alignment horizontal="center" vertical="center" wrapText="1"/>
    </xf>
    <xf numFmtId="0" fontId="15" fillId="13" borderId="19" xfId="0" applyFont="1" applyFill="1" applyBorder="1" applyAlignment="1">
      <alignment horizontal="center" vertical="top" wrapText="1"/>
    </xf>
    <xf numFmtId="0" fontId="14" fillId="2" borderId="17" xfId="0" applyFont="1" applyFill="1" applyBorder="1" applyAlignment="1">
      <alignment vertical="center" wrapText="1"/>
    </xf>
    <xf numFmtId="0" fontId="14" fillId="2" borderId="31" xfId="0" applyFont="1" applyFill="1" applyBorder="1" applyAlignment="1">
      <alignment vertical="center" wrapText="1"/>
    </xf>
    <xf numFmtId="0" fontId="14" fillId="2" borderId="33" xfId="0" applyFont="1" applyFill="1" applyBorder="1" applyAlignment="1">
      <alignment vertical="center" wrapText="1"/>
    </xf>
    <xf numFmtId="0" fontId="22" fillId="0" borderId="21" xfId="0" applyFont="1" applyBorder="1" applyAlignment="1">
      <alignment wrapText="1"/>
    </xf>
    <xf numFmtId="0" fontId="23" fillId="3" borderId="21" xfId="0" applyFont="1" applyFill="1" applyBorder="1"/>
    <xf numFmtId="0" fontId="22" fillId="6" borderId="15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164" fontId="22" fillId="0" borderId="15" xfId="0" applyNumberFormat="1" applyFont="1" applyBorder="1" applyAlignment="1">
      <alignment horizontal="right" vertical="center" wrapText="1"/>
    </xf>
    <xf numFmtId="0" fontId="22" fillId="3" borderId="15" xfId="0" applyFont="1" applyFill="1" applyBorder="1" applyAlignment="1">
      <alignment horizontal="right" vertical="center" wrapText="1"/>
    </xf>
    <xf numFmtId="0" fontId="22" fillId="0" borderId="15" xfId="0" applyFont="1" applyBorder="1"/>
    <xf numFmtId="0" fontId="14" fillId="13" borderId="42" xfId="0" applyFont="1" applyFill="1" applyBorder="1" applyAlignment="1">
      <alignment horizontal="center" vertical="center" wrapText="1"/>
    </xf>
    <xf numFmtId="0" fontId="14" fillId="13" borderId="43" xfId="0" applyFont="1" applyFill="1" applyBorder="1" applyAlignment="1">
      <alignment horizontal="center" vertical="center" wrapText="1"/>
    </xf>
    <xf numFmtId="0" fontId="14" fillId="13" borderId="19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164" fontId="3" fillId="3" borderId="41" xfId="0" applyNumberFormat="1" applyFont="1" applyFill="1" applyBorder="1" applyAlignment="1">
      <alignment vertical="center" wrapText="1"/>
    </xf>
    <xf numFmtId="164" fontId="16" fillId="0" borderId="41" xfId="0" applyNumberFormat="1" applyFont="1" applyBorder="1"/>
    <xf numFmtId="0" fontId="14" fillId="13" borderId="27" xfId="0" applyFont="1" applyFill="1" applyBorder="1" applyAlignment="1">
      <alignment horizontal="left" vertical="center" wrapText="1"/>
    </xf>
    <xf numFmtId="0" fontId="15" fillId="13" borderId="21" xfId="0" applyFont="1" applyFill="1" applyBorder="1" applyAlignment="1">
      <alignment horizontal="left" vertical="center" wrapText="1"/>
    </xf>
    <xf numFmtId="0" fontId="14" fillId="13" borderId="16" xfId="0" applyFont="1" applyFill="1" applyBorder="1" applyAlignment="1">
      <alignment horizontal="center" vertical="center" wrapText="1"/>
    </xf>
    <xf numFmtId="0" fontId="14" fillId="13" borderId="19" xfId="0" applyFont="1" applyFill="1" applyBorder="1" applyAlignment="1">
      <alignment horizontal="center" vertical="top" wrapText="1"/>
    </xf>
    <xf numFmtId="0" fontId="3" fillId="0" borderId="41" xfId="0" applyFont="1" applyBorder="1" applyAlignment="1">
      <alignment wrapText="1"/>
    </xf>
    <xf numFmtId="0" fontId="3" fillId="6" borderId="41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right" vertical="center" wrapText="1"/>
    </xf>
    <xf numFmtId="164" fontId="3" fillId="0" borderId="41" xfId="0" applyNumberFormat="1" applyFont="1" applyBorder="1" applyAlignment="1">
      <alignment horizontal="right" vertical="center" wrapText="1"/>
    </xf>
    <xf numFmtId="164" fontId="3" fillId="0" borderId="40" xfId="0" applyNumberFormat="1" applyFont="1" applyBorder="1"/>
    <xf numFmtId="164" fontId="24" fillId="0" borderId="0" xfId="0" applyNumberFormat="1" applyFont="1"/>
    <xf numFmtId="164" fontId="3" fillId="12" borderId="0" xfId="0" applyNumberFormat="1" applyFont="1" applyFill="1"/>
    <xf numFmtId="0" fontId="15" fillId="2" borderId="0" xfId="0" applyFont="1" applyFill="1" applyAlignment="1">
      <alignment horizontal="center"/>
    </xf>
    <xf numFmtId="164" fontId="3" fillId="12" borderId="15" xfId="0" applyNumberFormat="1" applyFont="1" applyFill="1" applyBorder="1"/>
    <xf numFmtId="0" fontId="15" fillId="12" borderId="15" xfId="0" applyFont="1" applyFill="1" applyBorder="1" applyAlignment="1">
      <alignment horizontal="center"/>
    </xf>
    <xf numFmtId="0" fontId="14" fillId="13" borderId="31" xfId="0" applyFont="1" applyFill="1" applyBorder="1" applyAlignment="1">
      <alignment horizontal="left" vertical="center" wrapText="1"/>
    </xf>
    <xf numFmtId="0" fontId="15" fillId="11" borderId="21" xfId="0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1" fillId="0" borderId="0" xfId="0" applyFont="1"/>
    <xf numFmtId="0" fontId="2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7" fillId="3" borderId="0" xfId="0" applyFont="1" applyFill="1"/>
    <xf numFmtId="0" fontId="28" fillId="0" borderId="0" xfId="0" applyFont="1"/>
    <xf numFmtId="9" fontId="28" fillId="0" borderId="0" xfId="0" applyNumberFormat="1" applyFont="1"/>
    <xf numFmtId="166" fontId="28" fillId="0" borderId="0" xfId="0" applyNumberFormat="1" applyFont="1"/>
    <xf numFmtId="0" fontId="21" fillId="3" borderId="0" xfId="0" applyFont="1" applyFill="1"/>
    <xf numFmtId="9" fontId="21" fillId="0" borderId="0" xfId="0" applyNumberFormat="1" applyFont="1"/>
    <xf numFmtId="166" fontId="21" fillId="0" borderId="0" xfId="0" applyNumberFormat="1" applyFont="1"/>
    <xf numFmtId="0" fontId="21" fillId="0" borderId="0" xfId="0" applyFont="1" applyAlignment="1">
      <alignment horizontal="center" vertical="center" textRotation="90"/>
    </xf>
    <xf numFmtId="0" fontId="1" fillId="0" borderId="0" xfId="0" applyFont="1"/>
    <xf numFmtId="44" fontId="28" fillId="0" borderId="0" xfId="1" applyFont="1"/>
    <xf numFmtId="0" fontId="29" fillId="3" borderId="0" xfId="0" applyFont="1" applyFill="1"/>
    <xf numFmtId="0" fontId="29" fillId="0" borderId="0" xfId="0" applyFont="1"/>
    <xf numFmtId="44" fontId="29" fillId="0" borderId="0" xfId="1" applyFont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15" fillId="13" borderId="15" xfId="0" applyFont="1" applyFill="1" applyBorder="1" applyAlignment="1">
      <alignment horizontal="center" vertical="center" wrapText="1"/>
    </xf>
    <xf numFmtId="0" fontId="14" fillId="13" borderId="15" xfId="0" applyFont="1" applyFill="1" applyBorder="1" applyAlignment="1">
      <alignment horizontal="center" vertical="center" wrapText="1"/>
    </xf>
    <xf numFmtId="0" fontId="18" fillId="13" borderId="15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4" fillId="13" borderId="16" xfId="0" applyFont="1" applyFill="1" applyBorder="1" applyAlignment="1">
      <alignment horizontal="center" vertical="center" wrapText="1"/>
    </xf>
    <xf numFmtId="0" fontId="15" fillId="13" borderId="16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left"/>
    </xf>
    <xf numFmtId="0" fontId="26" fillId="0" borderId="0" xfId="0" applyFont="1" applyAlignment="1">
      <alignment horizontal="center"/>
    </xf>
    <xf numFmtId="0" fontId="1" fillId="4" borderId="0" xfId="0" applyFont="1" applyFill="1" applyAlignment="1">
      <alignment horizontal="center" vertical="center" textRotation="90"/>
    </xf>
    <xf numFmtId="0" fontId="29" fillId="4" borderId="0" xfId="0" applyFont="1" applyFill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textRotation="90"/>
    </xf>
    <xf numFmtId="0" fontId="29" fillId="4" borderId="8" xfId="0" applyFont="1" applyFill="1" applyBorder="1" applyAlignment="1">
      <alignment horizontal="center" vertical="center" wrapText="1"/>
    </xf>
    <xf numFmtId="164" fontId="22" fillId="3" borderId="15" xfId="0" applyNumberFormat="1" applyFont="1" applyFill="1" applyBorder="1" applyAlignment="1">
      <alignment horizontal="right" vertical="center" wrapText="1"/>
    </xf>
    <xf numFmtId="164" fontId="3" fillId="3" borderId="41" xfId="0" applyNumberFormat="1" applyFont="1" applyFill="1" applyBorder="1" applyAlignment="1">
      <alignment horizontal="right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BD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M51"/>
  <sheetViews>
    <sheetView topLeftCell="A27" zoomScaleNormal="100" workbookViewId="0">
      <selection activeCell="G52" sqref="G52"/>
    </sheetView>
  </sheetViews>
  <sheetFormatPr defaultRowHeight="14.5"/>
  <cols>
    <col min="1" max="1" width="28.54296875" customWidth="1"/>
    <col min="2" max="2" width="9.1796875" customWidth="1"/>
    <col min="5" max="5" width="10.1796875" bestFit="1" customWidth="1"/>
    <col min="6" max="6" width="15.7265625" customWidth="1"/>
    <col min="7" max="7" width="13.1796875" customWidth="1"/>
    <col min="9" max="9" width="29.81640625" customWidth="1"/>
  </cols>
  <sheetData>
    <row r="1" spans="1:13" ht="23">
      <c r="A1" s="22" t="s">
        <v>99</v>
      </c>
    </row>
    <row r="2" spans="1:13" ht="15.75" customHeight="1">
      <c r="A2" s="105" t="s">
        <v>91</v>
      </c>
      <c r="B2" s="85"/>
      <c r="C2" s="85"/>
      <c r="D2" s="85"/>
      <c r="E2" s="85"/>
      <c r="F2" s="85"/>
      <c r="G2" s="85"/>
    </row>
    <row r="3" spans="1:13" ht="26.25" customHeight="1" thickBot="1">
      <c r="A3" s="106" t="s">
        <v>84</v>
      </c>
      <c r="B3" s="106"/>
      <c r="C3" s="106"/>
      <c r="D3" s="106"/>
      <c r="E3" s="106"/>
      <c r="F3" s="106"/>
      <c r="G3" s="106"/>
    </row>
    <row r="4" spans="1:13" ht="18" customHeight="1" thickTop="1">
      <c r="A4" s="122" t="s">
        <v>103</v>
      </c>
      <c r="B4" s="139"/>
      <c r="C4" s="139"/>
      <c r="D4" s="139"/>
      <c r="E4" s="139"/>
      <c r="F4" s="139"/>
      <c r="G4" s="123"/>
    </row>
    <row r="5" spans="1:13" ht="13" customHeight="1">
      <c r="A5" s="140" t="s">
        <v>89</v>
      </c>
      <c r="B5" s="141"/>
      <c r="C5" s="141"/>
      <c r="D5" s="141"/>
      <c r="E5" s="141"/>
      <c r="F5" s="141"/>
      <c r="G5" s="142"/>
    </row>
    <row r="6" spans="1:13" ht="16.5" customHeight="1">
      <c r="A6" s="138" t="s">
        <v>90</v>
      </c>
      <c r="B6" s="124"/>
      <c r="C6" s="124"/>
      <c r="D6" s="124"/>
      <c r="E6" s="124"/>
      <c r="F6" s="124"/>
      <c r="G6" s="125"/>
    </row>
    <row r="7" spans="1:13" ht="15.75" customHeight="1">
      <c r="A7" s="192" t="s">
        <v>0</v>
      </c>
      <c r="B7" s="143"/>
      <c r="C7" s="144"/>
      <c r="D7" s="23" t="s">
        <v>1</v>
      </c>
      <c r="E7" s="23" t="s">
        <v>2</v>
      </c>
      <c r="F7" s="23" t="s">
        <v>3</v>
      </c>
      <c r="G7" s="23" t="s">
        <v>29</v>
      </c>
    </row>
    <row r="8" spans="1:13">
      <c r="A8" s="145" t="s">
        <v>4</v>
      </c>
      <c r="B8" s="146"/>
      <c r="C8" s="147"/>
      <c r="D8" s="24"/>
      <c r="E8" s="25"/>
      <c r="F8" s="26">
        <f t="shared" ref="F8:F11" si="0">E8</f>
        <v>0</v>
      </c>
      <c r="G8" s="27"/>
    </row>
    <row r="9" spans="1:13">
      <c r="A9" s="152" t="s">
        <v>5</v>
      </c>
      <c r="B9" s="153"/>
      <c r="C9" s="153"/>
      <c r="D9" s="24"/>
      <c r="E9" s="25"/>
      <c r="F9" s="26">
        <f t="shared" si="0"/>
        <v>0</v>
      </c>
      <c r="G9" s="28"/>
    </row>
    <row r="10" spans="1:13">
      <c r="A10" s="89"/>
      <c r="B10" s="154"/>
      <c r="C10" s="155"/>
      <c r="D10" s="24"/>
      <c r="E10" s="25"/>
      <c r="F10" s="26">
        <f t="shared" si="0"/>
        <v>0</v>
      </c>
      <c r="G10" s="28"/>
    </row>
    <row r="11" spans="1:13" ht="15" thickBot="1">
      <c r="A11" s="233"/>
      <c r="B11" s="234"/>
      <c r="C11" s="235"/>
      <c r="D11" s="30"/>
      <c r="E11" s="31"/>
      <c r="F11" s="32">
        <f t="shared" si="0"/>
        <v>0</v>
      </c>
      <c r="G11" s="33">
        <f>SUM(F8:F11)</f>
        <v>0</v>
      </c>
    </row>
    <row r="12" spans="1:13" ht="15.75" customHeight="1" thickTop="1">
      <c r="A12" s="107" t="s">
        <v>101</v>
      </c>
      <c r="B12" s="108"/>
      <c r="C12" s="110"/>
      <c r="D12" s="110"/>
      <c r="E12" s="110"/>
      <c r="F12" s="110"/>
      <c r="G12" s="109"/>
    </row>
    <row r="13" spans="1:13" ht="15.75" customHeight="1">
      <c r="A13" s="230" t="s">
        <v>6</v>
      </c>
      <c r="B13" s="232" t="s">
        <v>80</v>
      </c>
      <c r="C13" s="232"/>
      <c r="D13" s="148"/>
      <c r="E13" s="149"/>
      <c r="F13" s="156"/>
      <c r="G13" s="149"/>
    </row>
    <row r="14" spans="1:13" ht="27" customHeight="1">
      <c r="A14" s="230"/>
      <c r="B14" s="23" t="s">
        <v>9</v>
      </c>
      <c r="C14" s="23" t="s">
        <v>10</v>
      </c>
      <c r="D14" s="151" t="s">
        <v>7</v>
      </c>
      <c r="E14" s="151" t="s">
        <v>1</v>
      </c>
      <c r="F14" s="151" t="s">
        <v>8</v>
      </c>
      <c r="G14" s="151" t="s">
        <v>29</v>
      </c>
      <c r="H14" s="2"/>
      <c r="I14" s="2"/>
      <c r="J14" s="2"/>
      <c r="K14" s="2"/>
      <c r="L14" s="2"/>
      <c r="M14" s="2"/>
    </row>
    <row r="15" spans="1:13">
      <c r="A15" s="206" t="s">
        <v>11</v>
      </c>
      <c r="B15" s="92"/>
      <c r="C15" s="92"/>
      <c r="D15" s="92"/>
      <c r="E15" s="92"/>
      <c r="F15" s="92"/>
      <c r="G15" s="93"/>
      <c r="H15" s="2"/>
      <c r="I15" s="2"/>
      <c r="J15" s="2"/>
      <c r="K15" s="2"/>
      <c r="L15" s="2"/>
      <c r="M15" s="2"/>
    </row>
    <row r="16" spans="1:13">
      <c r="A16" s="35" t="s">
        <v>12</v>
      </c>
      <c r="B16" s="24"/>
      <c r="C16" s="36"/>
      <c r="D16" s="37"/>
      <c r="E16" s="38"/>
      <c r="F16" s="39">
        <f t="shared" ref="F16:F29" si="1">+(B16*D16) +(C16*D16)</f>
        <v>0</v>
      </c>
      <c r="G16" s="40"/>
      <c r="H16" s="2"/>
      <c r="I16" s="2"/>
      <c r="J16" s="2"/>
      <c r="K16" s="2"/>
      <c r="L16" s="2"/>
      <c r="M16" s="2"/>
    </row>
    <row r="17" spans="1:13">
      <c r="A17" s="41" t="s">
        <v>13</v>
      </c>
      <c r="B17" s="36"/>
      <c r="C17" s="24"/>
      <c r="D17" s="37"/>
      <c r="E17" s="38"/>
      <c r="F17" s="39">
        <f t="shared" si="1"/>
        <v>0</v>
      </c>
      <c r="G17" s="39"/>
    </row>
    <row r="18" spans="1:13">
      <c r="A18" s="98" t="s">
        <v>14</v>
      </c>
      <c r="B18" s="72"/>
      <c r="C18" s="30"/>
      <c r="D18" s="73"/>
      <c r="E18" s="74"/>
      <c r="F18" s="75">
        <f t="shared" si="1"/>
        <v>0</v>
      </c>
      <c r="G18" s="75"/>
    </row>
    <row r="19" spans="1:13">
      <c r="A19" s="206" t="s">
        <v>15</v>
      </c>
      <c r="B19" s="92"/>
      <c r="C19" s="92"/>
      <c r="D19" s="92"/>
      <c r="E19" s="92"/>
      <c r="F19" s="92"/>
      <c r="G19" s="93"/>
    </row>
    <row r="20" spans="1:13" ht="15.75" customHeight="1">
      <c r="A20" s="99" t="s">
        <v>16</v>
      </c>
      <c r="B20" s="94"/>
      <c r="C20" s="95"/>
      <c r="D20" s="96"/>
      <c r="E20" s="96"/>
      <c r="F20" s="97">
        <f>+(B20*D20) +(C20*D20)</f>
        <v>0</v>
      </c>
      <c r="G20" s="97"/>
    </row>
    <row r="21" spans="1:13">
      <c r="A21" s="45" t="s">
        <v>17</v>
      </c>
      <c r="B21" s="36"/>
      <c r="C21" s="43"/>
      <c r="D21" s="44"/>
      <c r="E21" s="44"/>
      <c r="F21" s="39">
        <f t="shared" si="1"/>
        <v>0</v>
      </c>
      <c r="G21" s="39"/>
    </row>
    <row r="22" spans="1:13">
      <c r="A22" s="45" t="s">
        <v>18</v>
      </c>
      <c r="B22" s="36"/>
      <c r="C22" s="43"/>
      <c r="D22" s="44"/>
      <c r="E22" s="44"/>
      <c r="F22" s="39">
        <f t="shared" si="1"/>
        <v>0</v>
      </c>
      <c r="G22" s="39"/>
      <c r="J22" s="10"/>
    </row>
    <row r="23" spans="1:13">
      <c r="A23" s="45" t="s">
        <v>19</v>
      </c>
      <c r="B23" s="36"/>
      <c r="C23" s="43"/>
      <c r="D23" s="44"/>
      <c r="E23" s="44"/>
      <c r="F23" s="39">
        <f t="shared" si="1"/>
        <v>0</v>
      </c>
      <c r="G23" s="39"/>
    </row>
    <row r="24" spans="1:13">
      <c r="A24" s="45" t="s">
        <v>20</v>
      </c>
      <c r="B24" s="36"/>
      <c r="C24" s="43"/>
      <c r="D24" s="44"/>
      <c r="E24" s="44"/>
      <c r="F24" s="39">
        <f t="shared" si="1"/>
        <v>0</v>
      </c>
      <c r="G24" s="39"/>
    </row>
    <row r="25" spans="1:13">
      <c r="A25" s="45" t="s">
        <v>21</v>
      </c>
      <c r="B25" s="36"/>
      <c r="C25" s="43"/>
      <c r="D25" s="44"/>
      <c r="E25" s="44"/>
      <c r="F25" s="39">
        <f t="shared" si="1"/>
        <v>0</v>
      </c>
      <c r="G25" s="39"/>
    </row>
    <row r="26" spans="1:13">
      <c r="A26" s="42" t="s">
        <v>22</v>
      </c>
      <c r="B26" s="36"/>
      <c r="C26" s="24"/>
      <c r="D26" s="37"/>
      <c r="E26" s="38"/>
      <c r="F26" s="39">
        <f t="shared" si="1"/>
        <v>0</v>
      </c>
      <c r="G26" s="39"/>
    </row>
    <row r="27" spans="1:13">
      <c r="A27" s="45" t="s">
        <v>23</v>
      </c>
      <c r="B27" s="36"/>
      <c r="C27" s="24"/>
      <c r="D27" s="37"/>
      <c r="E27" s="38"/>
      <c r="F27" s="39">
        <f t="shared" si="1"/>
        <v>0</v>
      </c>
      <c r="G27" s="39"/>
    </row>
    <row r="28" spans="1:13">
      <c r="A28" s="83" t="s">
        <v>44</v>
      </c>
      <c r="B28" s="36"/>
      <c r="C28" s="24"/>
      <c r="D28" s="37"/>
      <c r="E28" s="38"/>
      <c r="F28" s="39">
        <f t="shared" si="1"/>
        <v>0</v>
      </c>
      <c r="G28" s="39"/>
    </row>
    <row r="29" spans="1:13" ht="15" thickBot="1">
      <c r="A29" s="83" t="s">
        <v>44</v>
      </c>
      <c r="B29" s="72"/>
      <c r="C29" s="30"/>
      <c r="D29" s="73"/>
      <c r="E29" s="74"/>
      <c r="F29" s="75">
        <f t="shared" si="1"/>
        <v>0</v>
      </c>
      <c r="G29" s="75">
        <f>SUM(F16:F29)</f>
        <v>0</v>
      </c>
    </row>
    <row r="30" spans="1:13" ht="15.75" customHeight="1" thickTop="1">
      <c r="A30" s="107" t="s">
        <v>104</v>
      </c>
      <c r="B30" s="87"/>
      <c r="C30" s="87"/>
      <c r="D30" s="87"/>
      <c r="E30" s="87"/>
      <c r="F30" s="108"/>
      <c r="G30" s="109"/>
    </row>
    <row r="31" spans="1:13" ht="15.75" customHeight="1">
      <c r="A31" s="230" t="s">
        <v>83</v>
      </c>
      <c r="B31" s="232" t="s">
        <v>80</v>
      </c>
      <c r="C31" s="231"/>
      <c r="D31" s="148"/>
      <c r="E31" s="149"/>
      <c r="F31" s="148"/>
      <c r="G31" s="149"/>
    </row>
    <row r="32" spans="1:13" ht="29.15" customHeight="1">
      <c r="A32" s="230"/>
      <c r="B32" s="23" t="s">
        <v>9</v>
      </c>
      <c r="C32" s="23" t="s">
        <v>10</v>
      </c>
      <c r="D32" s="151" t="s">
        <v>25</v>
      </c>
      <c r="E32" s="151" t="s">
        <v>1</v>
      </c>
      <c r="F32" s="151" t="s">
        <v>26</v>
      </c>
      <c r="G32" s="151" t="s">
        <v>29</v>
      </c>
      <c r="H32" s="2"/>
      <c r="I32" s="2"/>
      <c r="J32" s="2"/>
      <c r="K32" s="2"/>
      <c r="L32" s="2"/>
      <c r="M32" s="2"/>
    </row>
    <row r="33" spans="1:7">
      <c r="A33" s="47"/>
      <c r="B33" s="24"/>
      <c r="C33" s="24"/>
      <c r="D33" s="24"/>
      <c r="E33" s="24"/>
      <c r="F33" s="39">
        <f t="shared" ref="F33:F36" si="2">+(B33*D33) +(C33*D33)</f>
        <v>0</v>
      </c>
      <c r="G33" s="39"/>
    </row>
    <row r="34" spans="1:7">
      <c r="A34" s="47"/>
      <c r="B34" s="24"/>
      <c r="C34" s="24"/>
      <c r="D34" s="24"/>
      <c r="E34" s="24"/>
      <c r="F34" s="39">
        <f t="shared" si="2"/>
        <v>0</v>
      </c>
      <c r="G34" s="39"/>
    </row>
    <row r="35" spans="1:7">
      <c r="A35" s="47"/>
      <c r="B35" s="24"/>
      <c r="C35" s="24"/>
      <c r="D35" s="24"/>
      <c r="E35" s="24"/>
      <c r="F35" s="39">
        <f t="shared" si="2"/>
        <v>0</v>
      </c>
      <c r="G35" s="39"/>
    </row>
    <row r="36" spans="1:7" ht="15" thickBot="1">
      <c r="A36" s="76"/>
      <c r="B36" s="30"/>
      <c r="C36" s="30"/>
      <c r="D36" s="30"/>
      <c r="E36" s="30"/>
      <c r="F36" s="75">
        <f t="shared" si="2"/>
        <v>0</v>
      </c>
      <c r="G36" s="75">
        <f>SUM(F33:F36)</f>
        <v>0</v>
      </c>
    </row>
    <row r="37" spans="1:7" ht="15.75" customHeight="1" thickTop="1">
      <c r="A37" s="107" t="s">
        <v>81</v>
      </c>
      <c r="B37" s="87"/>
      <c r="C37" s="87"/>
      <c r="D37" s="87"/>
      <c r="E37" s="87"/>
      <c r="F37" s="108"/>
      <c r="G37" s="109"/>
    </row>
    <row r="38" spans="1:7" ht="15.75" customHeight="1">
      <c r="A38" s="23" t="s">
        <v>27</v>
      </c>
      <c r="B38" s="230" t="s">
        <v>10</v>
      </c>
      <c r="C38" s="230"/>
      <c r="D38" s="23" t="s">
        <v>28</v>
      </c>
      <c r="E38" s="23" t="s">
        <v>1</v>
      </c>
      <c r="F38" s="23" t="s">
        <v>26</v>
      </c>
      <c r="G38" s="23" t="s">
        <v>29</v>
      </c>
    </row>
    <row r="39" spans="1:7" ht="15.75" customHeight="1">
      <c r="A39" s="48"/>
      <c r="B39" s="228"/>
      <c r="C39" s="228"/>
      <c r="D39" s="48"/>
      <c r="E39" s="48"/>
      <c r="F39" s="39">
        <f t="shared" ref="F39:F42" si="3">+(B39*D39) +(C39*D39)</f>
        <v>0</v>
      </c>
      <c r="G39" s="40"/>
    </row>
    <row r="40" spans="1:7" ht="15.75" customHeight="1">
      <c r="A40" s="48"/>
      <c r="B40" s="228"/>
      <c r="C40" s="228"/>
      <c r="D40" s="48"/>
      <c r="E40" s="48"/>
      <c r="F40" s="39">
        <f t="shared" si="3"/>
        <v>0</v>
      </c>
      <c r="G40" s="40"/>
    </row>
    <row r="41" spans="1:7" ht="15.75" customHeight="1">
      <c r="A41" s="47"/>
      <c r="B41" s="228"/>
      <c r="C41" s="228"/>
      <c r="D41" s="24"/>
      <c r="E41" s="49"/>
      <c r="F41" s="39">
        <f t="shared" si="3"/>
        <v>0</v>
      </c>
      <c r="G41" s="39"/>
    </row>
    <row r="42" spans="1:7" ht="15.75" customHeight="1" thickBot="1">
      <c r="A42" s="76"/>
      <c r="B42" s="229"/>
      <c r="C42" s="229"/>
      <c r="D42" s="30"/>
      <c r="E42" s="77"/>
      <c r="F42" s="75">
        <f t="shared" si="3"/>
        <v>0</v>
      </c>
      <c r="G42" s="75">
        <f>SUM(F39:F42)</f>
        <v>0</v>
      </c>
    </row>
    <row r="43" spans="1:7" ht="15.75" customHeight="1" thickTop="1">
      <c r="A43" s="107" t="s">
        <v>82</v>
      </c>
      <c r="B43" s="87"/>
      <c r="C43" s="87"/>
      <c r="D43" s="87"/>
      <c r="E43" s="108"/>
      <c r="F43" s="110"/>
      <c r="G43" s="109"/>
    </row>
    <row r="44" spans="1:7" ht="16" customHeight="1">
      <c r="A44" s="23" t="s">
        <v>27</v>
      </c>
      <c r="B44" s="230" t="s">
        <v>10</v>
      </c>
      <c r="C44" s="230"/>
      <c r="D44" s="23" t="s">
        <v>28</v>
      </c>
      <c r="E44" s="23" t="s">
        <v>1</v>
      </c>
      <c r="F44" s="23" t="s">
        <v>26</v>
      </c>
      <c r="G44" s="23" t="s">
        <v>29</v>
      </c>
    </row>
    <row r="45" spans="1:7">
      <c r="A45" s="51" t="s">
        <v>30</v>
      </c>
      <c r="B45" s="228"/>
      <c r="C45" s="228"/>
      <c r="D45" s="52">
        <v>0.51</v>
      </c>
      <c r="E45" s="49"/>
      <c r="F45" s="39">
        <f t="shared" ref="F45:F46" si="4">+(B45*D45) +(C45*D45)</f>
        <v>0</v>
      </c>
      <c r="G45" s="39"/>
    </row>
    <row r="46" spans="1:7">
      <c r="A46" s="53" t="s">
        <v>31</v>
      </c>
      <c r="B46" s="228"/>
      <c r="C46" s="228"/>
      <c r="D46" s="24"/>
      <c r="E46" s="50"/>
      <c r="F46" s="39">
        <f t="shared" si="4"/>
        <v>0</v>
      </c>
      <c r="G46" s="39"/>
    </row>
    <row r="47" spans="1:7">
      <c r="A47" s="47"/>
      <c r="B47" s="228"/>
      <c r="C47" s="228"/>
      <c r="D47" s="24"/>
      <c r="E47" s="50"/>
      <c r="F47" s="39">
        <f t="shared" ref="F47:F49" si="5">+(B47*D47) +(C47*D47)</f>
        <v>0</v>
      </c>
      <c r="G47" s="39"/>
    </row>
    <row r="48" spans="1:7">
      <c r="A48" s="54"/>
      <c r="B48" s="228"/>
      <c r="C48" s="228"/>
      <c r="D48" s="24"/>
      <c r="E48" s="50"/>
      <c r="F48" s="39">
        <f t="shared" si="5"/>
        <v>0</v>
      </c>
      <c r="G48" s="39"/>
    </row>
    <row r="49" spans="1:7" ht="15" thickBot="1">
      <c r="A49" s="78"/>
      <c r="B49" s="229"/>
      <c r="C49" s="229"/>
      <c r="D49" s="30"/>
      <c r="E49" s="77"/>
      <c r="F49" s="75">
        <f t="shared" si="5"/>
        <v>0</v>
      </c>
      <c r="G49" s="75">
        <f>SUM(F45:F49)</f>
        <v>0</v>
      </c>
    </row>
    <row r="50" spans="1:7" ht="26.5" thickTop="1">
      <c r="A50" s="112" t="s">
        <v>32</v>
      </c>
      <c r="B50" s="113"/>
      <c r="C50" s="113"/>
      <c r="D50" s="113"/>
      <c r="E50" s="114"/>
      <c r="F50" s="100" t="s">
        <v>79</v>
      </c>
      <c r="G50" s="79" t="s">
        <v>33</v>
      </c>
    </row>
    <row r="51" spans="1:7">
      <c r="A51" s="102"/>
      <c r="B51" s="103"/>
      <c r="C51" s="103"/>
      <c r="D51" s="103"/>
      <c r="E51" s="104"/>
      <c r="F51" s="101">
        <v>0</v>
      </c>
      <c r="G51" s="29">
        <f>+G49+G42+G36+G29+G21+G11</f>
        <v>0</v>
      </c>
    </row>
  </sheetData>
  <protectedRanges>
    <protectedRange sqref="G11 A33:E36 A8:E11 A16:E16 A27 A21:A25 B17:E29" name="Range1"/>
    <protectedRange sqref="A41:E42 A45:E49 B39:C40" name="Range1_1"/>
    <protectedRange sqref="A26 A17:A20" name="Range1_1_1"/>
    <protectedRange sqref="A28:A29" name="Range1_1_2"/>
  </protectedRanges>
  <mergeCells count="16">
    <mergeCell ref="A11:C11"/>
    <mergeCell ref="B13:C13"/>
    <mergeCell ref="A13:A14"/>
    <mergeCell ref="B47:C47"/>
    <mergeCell ref="B44:C44"/>
    <mergeCell ref="B46:C46"/>
    <mergeCell ref="A31:A32"/>
    <mergeCell ref="B40:C40"/>
    <mergeCell ref="B39:C39"/>
    <mergeCell ref="B48:C48"/>
    <mergeCell ref="B49:C49"/>
    <mergeCell ref="B45:C45"/>
    <mergeCell ref="B31:C31"/>
    <mergeCell ref="B41:C41"/>
    <mergeCell ref="B42:C42"/>
    <mergeCell ref="B38:C38"/>
  </mergeCells>
  <dataValidations count="1">
    <dataValidation type="whole" allowBlank="1" showInputMessage="1" showErrorMessage="1" sqref="G20:G29 F8:F11 F45:F49 F39:F42 G17:G18 F16:F18 F20:F23 F28:F29 F33:G36" xr:uid="{00000000-0002-0000-0000-000000000000}">
      <formula1>0</formula1>
      <formula2>40000</formula2>
    </dataValidation>
  </dataValidations>
  <pageMargins left="0.7" right="0.7" top="0.75" bottom="0.75" header="0.3" footer="0.3"/>
  <pageSetup scale="95" fitToHeight="0" orientation="portrait" r:id="rId1"/>
  <headerFooter>
    <oddHeader xml:space="preserve">&amp;L&amp;8DATCP-BLWR-009 (09/2022)
&amp;11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N41"/>
  <sheetViews>
    <sheetView topLeftCell="A8" workbookViewId="0">
      <selection activeCell="D22" sqref="D22"/>
    </sheetView>
  </sheetViews>
  <sheetFormatPr defaultRowHeight="14.5"/>
  <cols>
    <col min="1" max="1" width="28.453125" customWidth="1"/>
    <col min="2" max="2" width="9.1796875" customWidth="1"/>
    <col min="5" max="5" width="10.1796875" bestFit="1" customWidth="1"/>
    <col min="6" max="6" width="15.7265625" customWidth="1"/>
    <col min="7" max="7" width="13.1796875" customWidth="1"/>
    <col min="8" max="8" width="10.1796875" bestFit="1" customWidth="1"/>
  </cols>
  <sheetData>
    <row r="1" spans="1:8" ht="23">
      <c r="A1" s="22" t="s">
        <v>99</v>
      </c>
    </row>
    <row r="2" spans="1:8" ht="15.75" customHeight="1">
      <c r="A2" s="105" t="s">
        <v>92</v>
      </c>
      <c r="B2" s="115"/>
      <c r="C2" s="115"/>
      <c r="D2" s="115"/>
      <c r="E2" s="115"/>
      <c r="F2" s="115"/>
      <c r="G2" s="115"/>
      <c r="H2" s="12"/>
    </row>
    <row r="3" spans="1:8" ht="26.25" customHeight="1" thickBot="1">
      <c r="A3" s="106" t="s">
        <v>84</v>
      </c>
      <c r="B3" s="86"/>
      <c r="C3" s="86"/>
      <c r="D3" s="86"/>
      <c r="E3" s="86"/>
      <c r="F3" s="86"/>
      <c r="G3" s="86"/>
      <c r="H3" s="18"/>
    </row>
    <row r="4" spans="1:8" ht="15.5" customHeight="1" thickTop="1">
      <c r="A4" s="121" t="s">
        <v>102</v>
      </c>
      <c r="B4" s="121"/>
      <c r="C4" s="121"/>
      <c r="D4" s="121"/>
      <c r="E4" s="121"/>
      <c r="F4" s="122"/>
      <c r="G4" s="123"/>
      <c r="H4" s="11"/>
    </row>
    <row r="5" spans="1:8" ht="11.5" customHeight="1">
      <c r="A5" s="137" t="s">
        <v>88</v>
      </c>
      <c r="B5" s="126"/>
      <c r="C5" s="126"/>
      <c r="D5" s="126"/>
      <c r="E5" s="126"/>
      <c r="F5" s="126"/>
      <c r="G5" s="126"/>
      <c r="H5" s="11"/>
    </row>
    <row r="6" spans="1:8" ht="16" customHeight="1">
      <c r="A6" s="138" t="s">
        <v>87</v>
      </c>
      <c r="B6" s="124"/>
      <c r="C6" s="124"/>
      <c r="D6" s="124"/>
      <c r="E6" s="124"/>
      <c r="F6" s="124"/>
      <c r="G6" s="125"/>
      <c r="H6" s="11"/>
    </row>
    <row r="7" spans="1:8">
      <c r="A7" s="192" t="s">
        <v>0</v>
      </c>
      <c r="B7" s="143"/>
      <c r="C7" s="144"/>
      <c r="D7" s="23" t="s">
        <v>1</v>
      </c>
      <c r="E7" s="23" t="s">
        <v>2</v>
      </c>
      <c r="F7" s="23" t="s">
        <v>3</v>
      </c>
      <c r="G7" s="23" t="s">
        <v>29</v>
      </c>
      <c r="H7" s="11"/>
    </row>
    <row r="8" spans="1:8" ht="15.75" customHeight="1">
      <c r="A8" s="157" t="s">
        <v>78</v>
      </c>
      <c r="B8" s="145"/>
      <c r="C8" s="147"/>
      <c r="D8" s="24"/>
      <c r="E8" s="25"/>
      <c r="F8" s="26">
        <f t="shared" ref="F8:F9" si="0">E8</f>
        <v>0</v>
      </c>
      <c r="G8" s="27"/>
    </row>
    <row r="9" spans="1:8" ht="15.75" customHeight="1" thickBot="1">
      <c r="A9" s="158" t="s">
        <v>34</v>
      </c>
      <c r="B9" s="159"/>
      <c r="C9" s="160"/>
      <c r="D9" s="30"/>
      <c r="E9" s="31"/>
      <c r="F9" s="32">
        <f t="shared" si="0"/>
        <v>0</v>
      </c>
      <c r="G9" s="33">
        <f>SUM(F8:F9)</f>
        <v>0</v>
      </c>
    </row>
    <row r="10" spans="1:8" ht="15" customHeight="1" thickTop="1">
      <c r="A10" s="107" t="s">
        <v>100</v>
      </c>
      <c r="B10" s="108"/>
      <c r="C10" s="110"/>
      <c r="D10" s="110"/>
      <c r="E10" s="110"/>
      <c r="F10" s="110"/>
      <c r="G10" s="109"/>
    </row>
    <row r="11" spans="1:8">
      <c r="A11" s="230" t="s">
        <v>35</v>
      </c>
      <c r="B11" s="232" t="s">
        <v>80</v>
      </c>
      <c r="C11" s="231"/>
      <c r="D11" s="149"/>
      <c r="E11" s="149"/>
      <c r="F11" s="149"/>
      <c r="G11" s="149"/>
    </row>
    <row r="12" spans="1:8" ht="26">
      <c r="A12" s="230"/>
      <c r="B12" s="173" t="s">
        <v>9</v>
      </c>
      <c r="C12" s="173" t="s">
        <v>10</v>
      </c>
      <c r="D12" s="174" t="s">
        <v>7</v>
      </c>
      <c r="E12" s="174" t="s">
        <v>1</v>
      </c>
      <c r="F12" s="174" t="s">
        <v>3</v>
      </c>
      <c r="G12" s="174" t="s">
        <v>29</v>
      </c>
    </row>
    <row r="13" spans="1:8">
      <c r="A13" s="178" t="s">
        <v>13</v>
      </c>
      <c r="B13" s="180"/>
      <c r="C13" s="181"/>
      <c r="D13" s="253"/>
      <c r="E13" s="183"/>
      <c r="F13" s="182">
        <f>+C13*D13</f>
        <v>0</v>
      </c>
      <c r="G13" s="182"/>
      <c r="H13" s="1"/>
    </row>
    <row r="14" spans="1:8" ht="15" customHeight="1">
      <c r="A14" s="178" t="s">
        <v>93</v>
      </c>
      <c r="B14" s="180"/>
      <c r="C14" s="181"/>
      <c r="D14" s="253"/>
      <c r="E14" s="183"/>
      <c r="F14" s="182">
        <f>+C14*D14</f>
        <v>0</v>
      </c>
      <c r="G14" s="182"/>
    </row>
    <row r="15" spans="1:8" ht="15" customHeight="1">
      <c r="A15" s="178" t="s">
        <v>94</v>
      </c>
      <c r="B15" s="180"/>
      <c r="C15" s="181"/>
      <c r="D15" s="253"/>
      <c r="E15" s="183"/>
      <c r="F15" s="182">
        <f>+C15*D15</f>
        <v>0</v>
      </c>
      <c r="G15" s="182"/>
    </row>
    <row r="16" spans="1:8" ht="15.75" customHeight="1">
      <c r="A16" s="178" t="s">
        <v>36</v>
      </c>
      <c r="B16" s="180"/>
      <c r="C16" s="181"/>
      <c r="D16" s="253"/>
      <c r="E16" s="183"/>
      <c r="F16" s="182">
        <f>+C16*D16</f>
        <v>0</v>
      </c>
      <c r="G16" s="182"/>
    </row>
    <row r="17" spans="1:14">
      <c r="A17" s="178" t="s">
        <v>12</v>
      </c>
      <c r="B17" s="181"/>
      <c r="C17" s="180"/>
      <c r="D17" s="253">
        <v>25</v>
      </c>
      <c r="E17" s="183"/>
      <c r="F17" s="182">
        <f t="shared" ref="F17:F18" si="1">+(B17*D17) +(C17*D17)</f>
        <v>0</v>
      </c>
      <c r="G17" s="184"/>
      <c r="I17" s="2"/>
      <c r="J17" s="2"/>
      <c r="K17" s="2"/>
      <c r="L17" s="2"/>
      <c r="M17" s="2"/>
      <c r="N17" s="2"/>
    </row>
    <row r="18" spans="1:14" ht="15" thickBot="1">
      <c r="A18" s="179" t="s">
        <v>44</v>
      </c>
      <c r="B18" s="180"/>
      <c r="C18" s="181"/>
      <c r="D18" s="253"/>
      <c r="E18" s="183"/>
      <c r="F18" s="182">
        <f t="shared" si="1"/>
        <v>0</v>
      </c>
      <c r="G18" s="182">
        <f>SUM(F13:F18)</f>
        <v>0</v>
      </c>
      <c r="I18" s="2"/>
      <c r="J18" s="2"/>
      <c r="K18" s="2"/>
      <c r="L18" s="2"/>
      <c r="M18" s="2"/>
      <c r="N18" s="2"/>
    </row>
    <row r="19" spans="1:14" ht="15" customHeight="1" thickTop="1">
      <c r="A19" s="107" t="s">
        <v>104</v>
      </c>
      <c r="B19" s="175"/>
      <c r="C19" s="175"/>
      <c r="D19" s="175"/>
      <c r="E19" s="175"/>
      <c r="F19" s="176"/>
      <c r="G19" s="177"/>
    </row>
    <row r="20" spans="1:14">
      <c r="A20" s="230" t="s">
        <v>24</v>
      </c>
      <c r="B20" s="232" t="s">
        <v>80</v>
      </c>
      <c r="C20" s="232"/>
      <c r="D20" s="149"/>
      <c r="E20" s="149"/>
      <c r="F20" s="149"/>
      <c r="G20" s="149"/>
    </row>
    <row r="21" spans="1:14" ht="26">
      <c r="A21" s="230"/>
      <c r="B21" s="23" t="s">
        <v>9</v>
      </c>
      <c r="C21" s="23" t="s">
        <v>10</v>
      </c>
      <c r="D21" s="151" t="s">
        <v>25</v>
      </c>
      <c r="E21" s="151" t="s">
        <v>1</v>
      </c>
      <c r="F21" s="151" t="s">
        <v>3</v>
      </c>
      <c r="G21" s="151" t="s">
        <v>29</v>
      </c>
    </row>
    <row r="22" spans="1:14">
      <c r="A22" s="51" t="s">
        <v>37</v>
      </c>
      <c r="B22" s="36"/>
      <c r="C22" s="24"/>
      <c r="D22" s="66"/>
      <c r="E22" s="24"/>
      <c r="F22" s="39">
        <f t="shared" ref="F22:F25" si="2">+(B22*D22) +(C22*D22)</f>
        <v>0</v>
      </c>
      <c r="G22" s="39"/>
      <c r="H22" s="1"/>
    </row>
    <row r="23" spans="1:14">
      <c r="A23" s="51" t="s">
        <v>38</v>
      </c>
      <c r="B23" s="24"/>
      <c r="C23" s="24"/>
      <c r="D23" s="66"/>
      <c r="E23" s="24"/>
      <c r="F23" s="39">
        <f t="shared" si="2"/>
        <v>0</v>
      </c>
      <c r="G23" s="39"/>
    </row>
    <row r="24" spans="1:14" ht="15.75" customHeight="1">
      <c r="A24" s="47"/>
      <c r="B24" s="24"/>
      <c r="C24" s="24"/>
      <c r="D24" s="24"/>
      <c r="E24" s="24"/>
      <c r="F24" s="39">
        <f t="shared" si="2"/>
        <v>0</v>
      </c>
      <c r="G24" s="39"/>
    </row>
    <row r="25" spans="1:14" ht="15.75" customHeight="1" thickBot="1">
      <c r="A25" s="76"/>
      <c r="B25" s="30"/>
      <c r="C25" s="30"/>
      <c r="D25" s="30"/>
      <c r="E25" s="30"/>
      <c r="F25" s="75">
        <f t="shared" si="2"/>
        <v>0</v>
      </c>
      <c r="G25" s="75">
        <f>SUM(F22:F25)</f>
        <v>0</v>
      </c>
    </row>
    <row r="26" spans="1:14" ht="15.75" customHeight="1" thickTop="1">
      <c r="A26" s="107" t="s">
        <v>81</v>
      </c>
      <c r="B26" s="87"/>
      <c r="C26" s="87"/>
      <c r="D26" s="87"/>
      <c r="E26" s="87"/>
      <c r="F26" s="108"/>
      <c r="G26" s="109"/>
    </row>
    <row r="27" spans="1:14" ht="17.149999999999999" customHeight="1">
      <c r="A27" s="23" t="s">
        <v>27</v>
      </c>
      <c r="B27" s="230" t="s">
        <v>10</v>
      </c>
      <c r="C27" s="230"/>
      <c r="D27" s="23" t="s">
        <v>28</v>
      </c>
      <c r="E27" s="23" t="s">
        <v>1</v>
      </c>
      <c r="F27" s="23" t="s">
        <v>26</v>
      </c>
      <c r="G27" s="23" t="s">
        <v>29</v>
      </c>
    </row>
    <row r="28" spans="1:14">
      <c r="A28" s="48"/>
      <c r="B28" s="228"/>
      <c r="C28" s="228"/>
      <c r="D28" s="48"/>
      <c r="E28" s="48"/>
      <c r="F28" s="39">
        <f t="shared" ref="F28:F38" si="3">+(B28*D28) +(C28*D28)</f>
        <v>0</v>
      </c>
      <c r="G28" s="40"/>
    </row>
    <row r="29" spans="1:14">
      <c r="A29" s="48"/>
      <c r="B29" s="228"/>
      <c r="C29" s="228"/>
      <c r="D29" s="48"/>
      <c r="E29" s="48"/>
      <c r="F29" s="39">
        <f t="shared" si="3"/>
        <v>0</v>
      </c>
      <c r="G29" s="40"/>
    </row>
    <row r="30" spans="1:14" ht="17.25" customHeight="1">
      <c r="A30" s="47"/>
      <c r="B30" s="228"/>
      <c r="C30" s="228"/>
      <c r="D30" s="24"/>
      <c r="E30" s="49"/>
      <c r="F30" s="39">
        <f t="shared" si="3"/>
        <v>0</v>
      </c>
      <c r="G30" s="39"/>
    </row>
    <row r="31" spans="1:14" ht="15.75" customHeight="1" thickBot="1">
      <c r="A31" s="76"/>
      <c r="B31" s="229"/>
      <c r="C31" s="229"/>
      <c r="D31" s="30"/>
      <c r="E31" s="77"/>
      <c r="F31" s="75">
        <f t="shared" si="3"/>
        <v>0</v>
      </c>
      <c r="G31" s="75">
        <f>SUM(F28:F31)</f>
        <v>0</v>
      </c>
    </row>
    <row r="32" spans="1:14" ht="15.75" customHeight="1" thickTop="1">
      <c r="A32" s="107" t="s">
        <v>82</v>
      </c>
      <c r="B32" s="87"/>
      <c r="C32" s="87"/>
      <c r="D32" s="87"/>
      <c r="E32" s="108"/>
      <c r="F32" s="110"/>
      <c r="G32" s="109"/>
    </row>
    <row r="33" spans="1:8" ht="15.75" customHeight="1">
      <c r="A33" s="23" t="s">
        <v>27</v>
      </c>
      <c r="B33" s="230" t="s">
        <v>10</v>
      </c>
      <c r="C33" s="230"/>
      <c r="D33" s="23" t="s">
        <v>28</v>
      </c>
      <c r="E33" s="23" t="s">
        <v>1</v>
      </c>
      <c r="F33" s="23" t="s">
        <v>26</v>
      </c>
      <c r="G33" s="23" t="s">
        <v>29</v>
      </c>
    </row>
    <row r="34" spans="1:8">
      <c r="A34" s="51" t="s">
        <v>30</v>
      </c>
      <c r="B34" s="228"/>
      <c r="C34" s="228"/>
      <c r="D34" s="52">
        <v>0.51</v>
      </c>
      <c r="E34" s="49"/>
      <c r="F34" s="39">
        <f t="shared" ref="F34:F35" si="4">+(B34*D34) +(C34*D34)</f>
        <v>0</v>
      </c>
      <c r="G34" s="39"/>
      <c r="H34" s="1"/>
    </row>
    <row r="35" spans="1:8">
      <c r="A35" s="53" t="s">
        <v>31</v>
      </c>
      <c r="B35" s="228"/>
      <c r="C35" s="228"/>
      <c r="D35" s="24"/>
      <c r="E35" s="50"/>
      <c r="F35" s="39">
        <f t="shared" si="4"/>
        <v>0</v>
      </c>
      <c r="G35" s="39"/>
      <c r="H35" s="1"/>
    </row>
    <row r="36" spans="1:8">
      <c r="A36" s="47"/>
      <c r="B36" s="228"/>
      <c r="C36" s="228"/>
      <c r="D36" s="24"/>
      <c r="E36" s="50"/>
      <c r="F36" s="39">
        <f t="shared" si="3"/>
        <v>0</v>
      </c>
      <c r="G36" s="39"/>
      <c r="H36" s="1"/>
    </row>
    <row r="37" spans="1:8">
      <c r="A37" s="54"/>
      <c r="B37" s="228"/>
      <c r="C37" s="228"/>
      <c r="D37" s="24"/>
      <c r="E37" s="50"/>
      <c r="F37" s="39">
        <f t="shared" si="3"/>
        <v>0</v>
      </c>
      <c r="G37" s="39"/>
      <c r="H37" s="71">
        <f>SUM(H8:H36)</f>
        <v>0</v>
      </c>
    </row>
    <row r="38" spans="1:8" ht="15" thickBot="1">
      <c r="A38" s="78"/>
      <c r="B38" s="229"/>
      <c r="C38" s="229"/>
      <c r="D38" s="30"/>
      <c r="E38" s="77"/>
      <c r="F38" s="75">
        <f t="shared" si="3"/>
        <v>0</v>
      </c>
      <c r="G38" s="75">
        <f>SUM(F34:F38)</f>
        <v>0</v>
      </c>
    </row>
    <row r="39" spans="1:8" ht="26.5" thickTop="1">
      <c r="A39" s="112" t="s">
        <v>32</v>
      </c>
      <c r="B39" s="113"/>
      <c r="C39" s="113"/>
      <c r="D39" s="113"/>
      <c r="E39" s="114"/>
      <c r="F39" s="100" t="s">
        <v>79</v>
      </c>
      <c r="G39" s="79" t="s">
        <v>33</v>
      </c>
    </row>
    <row r="40" spans="1:8">
      <c r="A40" s="102"/>
      <c r="B40" s="103"/>
      <c r="C40" s="103"/>
      <c r="D40" s="103"/>
      <c r="E40" s="104"/>
      <c r="F40" s="111">
        <v>0</v>
      </c>
      <c r="G40" s="29">
        <f>+G38+G31+G25+G18+G9</f>
        <v>0</v>
      </c>
    </row>
    <row r="41" spans="1:8">
      <c r="A41" s="21"/>
      <c r="B41" s="21"/>
      <c r="C41" s="21"/>
      <c r="D41" s="21"/>
      <c r="E41" s="21"/>
      <c r="F41" s="204" t="s">
        <v>39</v>
      </c>
      <c r="G41" s="203">
        <f>+F40-G40</f>
        <v>0</v>
      </c>
    </row>
  </sheetData>
  <protectedRanges>
    <protectedRange sqref="A30:E31 H13 H22 A22:E25 H34:H35 A34:E38" name="Range1"/>
    <protectedRange sqref="A13" name="Range1_3"/>
    <protectedRange sqref="A16" name="Range1_4"/>
    <protectedRange sqref="A14:A15" name="Range1_1_1"/>
    <protectedRange sqref="A8:E9" name="Range1_1"/>
    <protectedRange sqref="A18" name="Range1_1_2"/>
    <protectedRange sqref="B13:E18" name="Range1_2"/>
  </protectedRanges>
  <mergeCells count="15">
    <mergeCell ref="A11:A12"/>
    <mergeCell ref="B11:C11"/>
    <mergeCell ref="B36:C36"/>
    <mergeCell ref="B37:C37"/>
    <mergeCell ref="B38:C38"/>
    <mergeCell ref="B27:C27"/>
    <mergeCell ref="B30:C30"/>
    <mergeCell ref="B31:C31"/>
    <mergeCell ref="B29:C29"/>
    <mergeCell ref="B28:C28"/>
    <mergeCell ref="A20:A21"/>
    <mergeCell ref="B20:C20"/>
    <mergeCell ref="B33:C33"/>
    <mergeCell ref="B34:C34"/>
    <mergeCell ref="B35:C35"/>
  </mergeCells>
  <dataValidations count="1">
    <dataValidation type="whole" allowBlank="1" showInputMessage="1" showErrorMessage="1" sqref="H37 F22:G25 F28:F31 F34:F38 F8:F9 G13:G16 G18 F13:F18" xr:uid="{00000000-0002-0000-0100-000000000000}">
      <formula1>0</formula1>
      <formula2>40000</formula2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N41"/>
  <sheetViews>
    <sheetView topLeftCell="A24" workbookViewId="0">
      <selection activeCell="D40" sqref="D40"/>
    </sheetView>
  </sheetViews>
  <sheetFormatPr defaultRowHeight="14.5"/>
  <cols>
    <col min="1" max="1" width="28.81640625" customWidth="1"/>
    <col min="2" max="2" width="9.1796875" customWidth="1"/>
    <col min="5" max="5" width="10.1796875" bestFit="1" customWidth="1"/>
    <col min="6" max="6" width="15.7265625" customWidth="1"/>
    <col min="7" max="7" width="13.1796875" customWidth="1"/>
    <col min="8" max="8" width="10.1796875" bestFit="1" customWidth="1"/>
    <col min="10" max="10" width="28.453125" customWidth="1"/>
  </cols>
  <sheetData>
    <row r="1" spans="1:14" ht="23.5" customHeight="1">
      <c r="A1" s="22" t="s">
        <v>99</v>
      </c>
      <c r="B1" s="13"/>
      <c r="C1" s="14"/>
      <c r="D1" s="14"/>
      <c r="E1" s="14"/>
      <c r="F1" s="14"/>
      <c r="G1" s="14"/>
      <c r="H1" s="15"/>
    </row>
    <row r="2" spans="1:14" ht="14.5" customHeight="1">
      <c r="A2" s="116" t="s">
        <v>95</v>
      </c>
      <c r="B2" s="88"/>
      <c r="C2" s="88"/>
      <c r="D2" s="88"/>
      <c r="E2" s="88"/>
      <c r="F2" s="88"/>
      <c r="G2" s="88"/>
      <c r="H2" s="16"/>
    </row>
    <row r="3" spans="1:14" ht="26.25" customHeight="1" thickBot="1">
      <c r="A3" s="106" t="s">
        <v>84</v>
      </c>
      <c r="B3" s="86"/>
      <c r="C3" s="86"/>
      <c r="D3" s="86"/>
      <c r="E3" s="86"/>
      <c r="F3" s="86"/>
      <c r="G3" s="86"/>
      <c r="H3" s="17"/>
    </row>
    <row r="4" spans="1:14" ht="17.5" customHeight="1" thickTop="1">
      <c r="A4" s="134" t="s">
        <v>105</v>
      </c>
      <c r="B4" s="135"/>
      <c r="C4" s="135"/>
      <c r="D4" s="135"/>
      <c r="E4" s="135"/>
      <c r="F4" s="135"/>
      <c r="G4" s="136"/>
      <c r="H4" s="11"/>
    </row>
    <row r="5" spans="1:14" ht="12" customHeight="1">
      <c r="A5" s="129" t="s">
        <v>85</v>
      </c>
      <c r="B5" s="128"/>
      <c r="C5" s="128"/>
      <c r="D5" s="128"/>
      <c r="E5" s="128"/>
      <c r="F5" s="128"/>
      <c r="G5" s="130"/>
      <c r="H5" s="11"/>
    </row>
    <row r="6" spans="1:14" ht="14.5" customHeight="1">
      <c r="A6" s="131" t="s">
        <v>86</v>
      </c>
      <c r="B6" s="128"/>
      <c r="C6" s="128"/>
      <c r="D6" s="132"/>
      <c r="E6" s="132"/>
      <c r="F6" s="132"/>
      <c r="G6" s="133"/>
      <c r="H6" s="11"/>
    </row>
    <row r="7" spans="1:14">
      <c r="A7" s="191" t="s">
        <v>0</v>
      </c>
      <c r="B7" s="185"/>
      <c r="C7" s="186"/>
      <c r="D7" s="187" t="s">
        <v>1</v>
      </c>
      <c r="E7" s="187" t="s">
        <v>2</v>
      </c>
      <c r="F7" s="187" t="s">
        <v>3</v>
      </c>
      <c r="G7" s="187" t="s">
        <v>29</v>
      </c>
    </row>
    <row r="8" spans="1:14" ht="14.5" customHeight="1">
      <c r="A8" s="145" t="s">
        <v>78</v>
      </c>
      <c r="B8" s="146"/>
      <c r="C8" s="146"/>
      <c r="D8" s="24"/>
      <c r="E8" s="25"/>
      <c r="F8" s="39">
        <f>+C8*D8</f>
        <v>0</v>
      </c>
      <c r="G8" s="27"/>
    </row>
    <row r="9" spans="1:14" ht="15" thickBot="1">
      <c r="A9" s="207"/>
      <c r="B9" s="208"/>
      <c r="C9" s="209"/>
      <c r="D9" s="188"/>
      <c r="E9" s="189"/>
      <c r="F9" s="39">
        <f>+C9*D9</f>
        <v>0</v>
      </c>
      <c r="G9" s="190">
        <f>SUM(F8:F9)</f>
        <v>0</v>
      </c>
    </row>
    <row r="10" spans="1:14" ht="15.75" customHeight="1" thickTop="1">
      <c r="A10" s="117" t="s">
        <v>100</v>
      </c>
      <c r="B10" s="118"/>
      <c r="C10" s="119"/>
      <c r="D10" s="119"/>
      <c r="E10" s="119"/>
      <c r="F10" s="119"/>
      <c r="G10" s="120"/>
    </row>
    <row r="11" spans="1:14">
      <c r="A11" s="231" t="s">
        <v>35</v>
      </c>
      <c r="B11" s="232" t="s">
        <v>80</v>
      </c>
      <c r="C11" s="232"/>
      <c r="D11" s="149"/>
      <c r="E11" s="149"/>
      <c r="F11" s="149"/>
      <c r="G11" s="149"/>
      <c r="I11" s="2"/>
      <c r="J11" s="2"/>
      <c r="K11" s="2"/>
      <c r="L11" s="2"/>
      <c r="M11" s="2"/>
      <c r="N11" s="2"/>
    </row>
    <row r="12" spans="1:14" ht="26">
      <c r="A12" s="236"/>
      <c r="B12" s="193" t="s">
        <v>9</v>
      </c>
      <c r="C12" s="193" t="s">
        <v>10</v>
      </c>
      <c r="D12" s="194" t="s">
        <v>7</v>
      </c>
      <c r="E12" s="194" t="s">
        <v>1</v>
      </c>
      <c r="F12" s="194" t="s">
        <v>3</v>
      </c>
      <c r="G12" s="194" t="s">
        <v>29</v>
      </c>
    </row>
    <row r="13" spans="1:14">
      <c r="A13" s="65" t="s">
        <v>13</v>
      </c>
      <c r="B13" s="36"/>
      <c r="C13" s="24"/>
      <c r="D13" s="37"/>
      <c r="E13" s="38"/>
      <c r="F13" s="39">
        <f>+C13*D13</f>
        <v>0</v>
      </c>
      <c r="G13" s="39"/>
    </row>
    <row r="14" spans="1:14">
      <c r="A14" s="65" t="s">
        <v>96</v>
      </c>
      <c r="B14" s="36"/>
      <c r="C14" s="24"/>
      <c r="D14" s="37"/>
      <c r="E14" s="38"/>
      <c r="F14" s="39">
        <f>+C14*D14</f>
        <v>0</v>
      </c>
      <c r="G14" s="39"/>
    </row>
    <row r="15" spans="1:14">
      <c r="A15" s="65" t="s">
        <v>94</v>
      </c>
      <c r="B15" s="36"/>
      <c r="C15" s="24"/>
      <c r="D15" s="37"/>
      <c r="E15" s="38"/>
      <c r="F15" s="39">
        <f>+C15*D15</f>
        <v>0</v>
      </c>
      <c r="G15" s="39"/>
    </row>
    <row r="16" spans="1:14" ht="16.5" customHeight="1">
      <c r="A16" s="65" t="s">
        <v>36</v>
      </c>
      <c r="B16" s="36"/>
      <c r="C16" s="24"/>
      <c r="D16" s="37"/>
      <c r="E16" s="38"/>
      <c r="F16" s="39">
        <f>+C16*D16</f>
        <v>0</v>
      </c>
      <c r="G16" s="39"/>
      <c r="H16" s="1"/>
      <c r="J16" s="19"/>
    </row>
    <row r="17" spans="1:14">
      <c r="A17" s="65" t="s">
        <v>12</v>
      </c>
      <c r="B17" s="24"/>
      <c r="C17" s="36"/>
      <c r="D17" s="37">
        <v>25</v>
      </c>
      <c r="E17" s="38"/>
      <c r="F17" s="39">
        <f>+B17*D17</f>
        <v>0</v>
      </c>
      <c r="G17" s="46"/>
      <c r="H17" s="1"/>
      <c r="J17" s="20"/>
    </row>
    <row r="18" spans="1:14" ht="15" thickBot="1">
      <c r="A18" s="195" t="s">
        <v>97</v>
      </c>
      <c r="B18" s="196"/>
      <c r="C18" s="188"/>
      <c r="D18" s="254"/>
      <c r="E18" s="197"/>
      <c r="F18" s="198">
        <f t="shared" ref="F17:F18" si="0">+(B18*D18) +(C18*D18)</f>
        <v>0</v>
      </c>
      <c r="G18" s="198">
        <f>SUM(F13:F18)</f>
        <v>0</v>
      </c>
      <c r="H18" s="1"/>
      <c r="J18" s="20"/>
    </row>
    <row r="19" spans="1:14" ht="15.75" customHeight="1" thickTop="1">
      <c r="A19" s="107" t="s">
        <v>104</v>
      </c>
      <c r="B19" s="87"/>
      <c r="C19" s="87"/>
      <c r="D19" s="87"/>
      <c r="E19" s="87"/>
      <c r="F19" s="108"/>
      <c r="G19" s="109"/>
    </row>
    <row r="20" spans="1:14" ht="15.75" customHeight="1">
      <c r="A20" s="230" t="s">
        <v>24</v>
      </c>
      <c r="B20" s="232" t="s">
        <v>80</v>
      </c>
      <c r="C20" s="232"/>
      <c r="D20" s="149"/>
      <c r="E20" s="149"/>
      <c r="F20" s="149"/>
      <c r="G20" s="149"/>
    </row>
    <row r="21" spans="1:14" ht="28.5" customHeight="1">
      <c r="A21" s="237"/>
      <c r="B21" s="173" t="s">
        <v>9</v>
      </c>
      <c r="C21" s="173" t="s">
        <v>10</v>
      </c>
      <c r="D21" s="174" t="s">
        <v>25</v>
      </c>
      <c r="E21" s="174" t="s">
        <v>1</v>
      </c>
      <c r="F21" s="174" t="s">
        <v>26</v>
      </c>
      <c r="G21" s="174" t="s">
        <v>29</v>
      </c>
      <c r="I21" s="2"/>
      <c r="J21" s="2"/>
      <c r="K21" s="2"/>
      <c r="L21" s="2"/>
      <c r="M21" s="2"/>
      <c r="N21" s="2"/>
    </row>
    <row r="22" spans="1:14">
      <c r="A22" s="51" t="s">
        <v>37</v>
      </c>
      <c r="B22" s="36"/>
      <c r="C22" s="24"/>
      <c r="D22" s="66"/>
      <c r="E22" s="24"/>
      <c r="F22" s="39">
        <f t="shared" ref="F22:F25" si="1">+(B22*D22) +(C22*D22)</f>
        <v>0</v>
      </c>
      <c r="G22" s="39"/>
    </row>
    <row r="23" spans="1:14" ht="15.75" customHeight="1">
      <c r="A23" s="51" t="s">
        <v>38</v>
      </c>
      <c r="B23" s="24"/>
      <c r="C23" s="24"/>
      <c r="D23" s="66"/>
      <c r="E23" s="24"/>
      <c r="F23" s="39">
        <f t="shared" si="1"/>
        <v>0</v>
      </c>
      <c r="G23" s="39"/>
    </row>
    <row r="24" spans="1:14">
      <c r="A24" s="47"/>
      <c r="B24" s="24"/>
      <c r="C24" s="24"/>
      <c r="D24" s="24"/>
      <c r="E24" s="24"/>
      <c r="F24" s="39">
        <f t="shared" si="1"/>
        <v>0</v>
      </c>
      <c r="G24" s="39"/>
    </row>
    <row r="25" spans="1:14" ht="15" thickBot="1">
      <c r="A25" s="76"/>
      <c r="B25" s="30"/>
      <c r="C25" s="30"/>
      <c r="D25" s="30"/>
      <c r="E25" s="30"/>
      <c r="F25" s="75">
        <f t="shared" si="1"/>
        <v>0</v>
      </c>
      <c r="G25" s="75">
        <f>SUM(F22:F25)</f>
        <v>0</v>
      </c>
      <c r="H25" s="1"/>
    </row>
    <row r="26" spans="1:14" ht="15.75" customHeight="1" thickTop="1">
      <c r="A26" s="107" t="s">
        <v>81</v>
      </c>
      <c r="B26" s="87"/>
      <c r="C26" s="87"/>
      <c r="D26" s="87"/>
      <c r="E26" s="87"/>
      <c r="F26" s="108"/>
      <c r="G26" s="109"/>
    </row>
    <row r="27" spans="1:14" ht="15.75" customHeight="1">
      <c r="A27" s="23" t="s">
        <v>27</v>
      </c>
      <c r="B27" s="230" t="s">
        <v>10</v>
      </c>
      <c r="C27" s="230"/>
      <c r="D27" s="23" t="s">
        <v>28</v>
      </c>
      <c r="E27" s="23" t="s">
        <v>1</v>
      </c>
      <c r="F27" s="23" t="s">
        <v>26</v>
      </c>
      <c r="G27" s="23" t="s">
        <v>29</v>
      </c>
    </row>
    <row r="28" spans="1:14" ht="15.75" customHeight="1">
      <c r="A28" s="48"/>
      <c r="B28" s="228"/>
      <c r="C28" s="228"/>
      <c r="D28" s="48"/>
      <c r="E28" s="48"/>
      <c r="F28" s="39">
        <f t="shared" ref="F28:F31" si="2">+(B28*D28) +(C28*D28)</f>
        <v>0</v>
      </c>
      <c r="G28" s="40"/>
    </row>
    <row r="29" spans="1:14" ht="15.75" customHeight="1">
      <c r="A29" s="48"/>
      <c r="B29" s="228"/>
      <c r="C29" s="228"/>
      <c r="D29" s="48"/>
      <c r="E29" s="48"/>
      <c r="F29" s="39">
        <f t="shared" si="2"/>
        <v>0</v>
      </c>
      <c r="G29" s="40"/>
    </row>
    <row r="30" spans="1:14" ht="15.75" customHeight="1">
      <c r="A30" s="47"/>
      <c r="B30" s="228"/>
      <c r="C30" s="228"/>
      <c r="D30" s="24"/>
      <c r="E30" s="49"/>
      <c r="F30" s="39">
        <f t="shared" si="2"/>
        <v>0</v>
      </c>
      <c r="G30" s="39"/>
    </row>
    <row r="31" spans="1:14" ht="15.75" customHeight="1" thickBot="1">
      <c r="A31" s="76"/>
      <c r="B31" s="229"/>
      <c r="C31" s="229"/>
      <c r="D31" s="30"/>
      <c r="E31" s="77"/>
      <c r="F31" s="75">
        <f t="shared" si="2"/>
        <v>0</v>
      </c>
      <c r="G31" s="75">
        <f>SUM(F28:F31)</f>
        <v>0</v>
      </c>
    </row>
    <row r="32" spans="1:14" ht="15.75" customHeight="1" thickTop="1">
      <c r="A32" s="107" t="s">
        <v>82</v>
      </c>
      <c r="B32" s="87"/>
      <c r="C32" s="87"/>
      <c r="D32" s="87"/>
      <c r="E32" s="108"/>
      <c r="F32" s="110"/>
      <c r="G32" s="109"/>
    </row>
    <row r="33" spans="1:8" ht="15" customHeight="1">
      <c r="A33" s="23" t="s">
        <v>27</v>
      </c>
      <c r="B33" s="230" t="s">
        <v>10</v>
      </c>
      <c r="C33" s="230"/>
      <c r="D33" s="23" t="s">
        <v>28</v>
      </c>
      <c r="E33" s="23" t="s">
        <v>1</v>
      </c>
      <c r="F33" s="23" t="s">
        <v>26</v>
      </c>
      <c r="G33" s="23" t="s">
        <v>29</v>
      </c>
      <c r="H33" s="1"/>
    </row>
    <row r="34" spans="1:8">
      <c r="A34" s="53" t="s">
        <v>30</v>
      </c>
      <c r="B34" s="228"/>
      <c r="C34" s="228"/>
      <c r="D34" s="70">
        <v>0.51</v>
      </c>
      <c r="E34" s="49"/>
      <c r="F34" s="39">
        <f t="shared" ref="F34:F37" si="3">+(B34*D34) +(C34*D34)</f>
        <v>0</v>
      </c>
      <c r="G34" s="39"/>
    </row>
    <row r="35" spans="1:8">
      <c r="A35" s="53" t="s">
        <v>31</v>
      </c>
      <c r="B35" s="228"/>
      <c r="C35" s="228"/>
      <c r="D35" s="66"/>
      <c r="E35" s="50"/>
      <c r="F35" s="39">
        <f t="shared" si="3"/>
        <v>0</v>
      </c>
      <c r="G35" s="39"/>
    </row>
    <row r="36" spans="1:8">
      <c r="A36" s="47"/>
      <c r="B36" s="228"/>
      <c r="C36" s="228"/>
      <c r="D36" s="24"/>
      <c r="E36" s="50"/>
      <c r="F36" s="39">
        <f t="shared" si="3"/>
        <v>0</v>
      </c>
      <c r="G36" s="39"/>
    </row>
    <row r="37" spans="1:8">
      <c r="A37" s="54"/>
      <c r="B37" s="228"/>
      <c r="C37" s="228"/>
      <c r="D37" s="24"/>
      <c r="E37" s="50"/>
      <c r="F37" s="39">
        <f t="shared" si="3"/>
        <v>0</v>
      </c>
      <c r="G37" s="39"/>
      <c r="H37" s="200"/>
    </row>
    <row r="38" spans="1:8" ht="15" thickBot="1">
      <c r="A38" s="78"/>
      <c r="B38" s="229"/>
      <c r="C38" s="229"/>
      <c r="D38" s="30"/>
      <c r="E38" s="77"/>
      <c r="F38" s="75">
        <f t="shared" ref="F38" si="4">+(B38*D38) +(C38*D38)</f>
        <v>0</v>
      </c>
      <c r="G38" s="75">
        <f>SUM(F34:F38)</f>
        <v>0</v>
      </c>
    </row>
    <row r="39" spans="1:8" ht="27" thickTop="1" thickBot="1">
      <c r="A39" s="112" t="s">
        <v>32</v>
      </c>
      <c r="B39" s="113"/>
      <c r="C39" s="113"/>
      <c r="D39" s="113"/>
      <c r="E39" s="114"/>
      <c r="F39" s="100" t="s">
        <v>79</v>
      </c>
      <c r="G39" s="79" t="s">
        <v>33</v>
      </c>
    </row>
    <row r="40" spans="1:8" ht="15" thickBot="1">
      <c r="A40" s="102"/>
      <c r="B40" s="103"/>
      <c r="C40" s="103"/>
      <c r="D40" s="103"/>
      <c r="E40" s="104"/>
      <c r="F40" s="111">
        <v>0</v>
      </c>
      <c r="G40" s="199">
        <f>+G38+G31+G25+G18+G9</f>
        <v>0</v>
      </c>
    </row>
    <row r="41" spans="1:8">
      <c r="F41" s="202" t="s">
        <v>39</v>
      </c>
      <c r="G41" s="201">
        <f>+F40-G40</f>
        <v>0</v>
      </c>
    </row>
  </sheetData>
  <protectedRanges>
    <protectedRange sqref="J17:J18" name="Range1_3"/>
    <protectedRange sqref="J16" name="Range1_1_1_1"/>
    <protectedRange sqref="A8:E9" name="Range1_1_1"/>
    <protectedRange sqref="B13:E18" name="Range1"/>
    <protectedRange sqref="A13" name="Range1_3_1"/>
    <protectedRange sqref="A16" name="Range1_4"/>
    <protectedRange sqref="A14:A15" name="Range1_1_1_3"/>
    <protectedRange sqref="A22:E25" name="Range1_6"/>
  </protectedRanges>
  <mergeCells count="15">
    <mergeCell ref="A11:A12"/>
    <mergeCell ref="B11:C11"/>
    <mergeCell ref="B38:C38"/>
    <mergeCell ref="A20:A21"/>
    <mergeCell ref="B20:C20"/>
    <mergeCell ref="B34:C34"/>
    <mergeCell ref="B27:C27"/>
    <mergeCell ref="B30:C30"/>
    <mergeCell ref="B31:C31"/>
    <mergeCell ref="B33:C33"/>
    <mergeCell ref="B35:C35"/>
    <mergeCell ref="B36:C36"/>
    <mergeCell ref="B37:C37"/>
    <mergeCell ref="B29:C29"/>
    <mergeCell ref="B28:C28"/>
  </mergeCells>
  <dataValidations count="1">
    <dataValidation type="whole" allowBlank="1" showInputMessage="1" showErrorMessage="1" sqref="H37 G18 F13:F18 G13:G16 F22:G25 F8:F9" xr:uid="{00000000-0002-0000-0200-000000000000}">
      <formula1>0</formula1>
      <formula2>40000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E8AFA-6C3E-47B7-841F-8BEBA39B8766}">
  <sheetPr>
    <tabColor theme="4"/>
  </sheetPr>
  <dimension ref="A1:N52"/>
  <sheetViews>
    <sheetView tabSelected="1" topLeftCell="A24" workbookViewId="0">
      <selection activeCell="D47" sqref="D47"/>
    </sheetView>
  </sheetViews>
  <sheetFormatPr defaultRowHeight="14.5"/>
  <cols>
    <col min="1" max="1" width="28.81640625" customWidth="1"/>
    <col min="2" max="2" width="9.1796875" customWidth="1"/>
    <col min="5" max="5" width="10.1796875" bestFit="1" customWidth="1"/>
    <col min="6" max="6" width="15.7265625" customWidth="1"/>
    <col min="7" max="7" width="13.1796875" customWidth="1"/>
    <col min="8" max="8" width="10.1796875" bestFit="1" customWidth="1"/>
    <col min="10" max="10" width="28.453125" customWidth="1"/>
  </cols>
  <sheetData>
    <row r="1" spans="1:14" ht="23.5" customHeight="1">
      <c r="A1" s="22" t="s">
        <v>99</v>
      </c>
      <c r="B1" s="13"/>
      <c r="C1" s="14"/>
      <c r="D1" s="14"/>
      <c r="E1" s="14"/>
      <c r="F1" s="14"/>
      <c r="G1" s="14"/>
      <c r="H1" s="15"/>
    </row>
    <row r="2" spans="1:14" ht="14.5" customHeight="1">
      <c r="A2" s="116" t="s">
        <v>98</v>
      </c>
      <c r="B2" s="88"/>
      <c r="C2" s="88"/>
      <c r="D2" s="88"/>
      <c r="E2" s="88"/>
      <c r="F2" s="88"/>
      <c r="G2" s="88"/>
      <c r="H2" s="16"/>
    </row>
    <row r="3" spans="1:14" ht="26.25" customHeight="1" thickBot="1">
      <c r="A3" s="106" t="s">
        <v>84</v>
      </c>
      <c r="B3" s="86"/>
      <c r="C3" s="86"/>
      <c r="D3" s="86"/>
      <c r="E3" s="86"/>
      <c r="F3" s="86"/>
      <c r="G3" s="86"/>
      <c r="H3" s="17"/>
    </row>
    <row r="4" spans="1:14" ht="17.5" customHeight="1" thickTop="1">
      <c r="A4" s="134" t="s">
        <v>106</v>
      </c>
      <c r="B4" s="135"/>
      <c r="C4" s="135"/>
      <c r="D4" s="135"/>
      <c r="E4" s="135"/>
      <c r="F4" s="135"/>
      <c r="G4" s="136"/>
      <c r="H4" s="11"/>
    </row>
    <row r="5" spans="1:14" ht="12" customHeight="1">
      <c r="A5" s="129" t="s">
        <v>85</v>
      </c>
      <c r="B5" s="128"/>
      <c r="C5" s="128"/>
      <c r="D5" s="128"/>
      <c r="E5" s="128"/>
      <c r="F5" s="128"/>
      <c r="G5" s="130"/>
      <c r="H5" s="11"/>
    </row>
    <row r="6" spans="1:14" ht="14.5" customHeight="1">
      <c r="A6" s="131" t="s">
        <v>86</v>
      </c>
      <c r="B6" s="128"/>
      <c r="C6" s="128"/>
      <c r="D6" s="132"/>
      <c r="E6" s="132"/>
      <c r="F6" s="132"/>
      <c r="G6" s="133"/>
      <c r="H6" s="11"/>
    </row>
    <row r="7" spans="1:14">
      <c r="A7" s="205" t="s">
        <v>0</v>
      </c>
      <c r="B7" s="165"/>
      <c r="C7" s="166"/>
      <c r="D7" s="127" t="s">
        <v>1</v>
      </c>
      <c r="E7" s="127" t="s">
        <v>2</v>
      </c>
      <c r="F7" s="127" t="s">
        <v>3</v>
      </c>
      <c r="G7" s="127" t="s">
        <v>29</v>
      </c>
    </row>
    <row r="8" spans="1:14">
      <c r="A8" s="161" t="s">
        <v>40</v>
      </c>
      <c r="B8" s="167"/>
      <c r="C8" s="168"/>
      <c r="D8" s="67" t="s">
        <v>41</v>
      </c>
      <c r="E8" s="67" t="s">
        <v>41</v>
      </c>
      <c r="F8" s="39">
        <v>0</v>
      </c>
      <c r="G8" s="68"/>
    </row>
    <row r="9" spans="1:14">
      <c r="A9" s="162" t="s">
        <v>42</v>
      </c>
      <c r="B9" s="163"/>
      <c r="C9" s="164"/>
      <c r="D9" s="67" t="s">
        <v>41</v>
      </c>
      <c r="E9" s="67" t="s">
        <v>41</v>
      </c>
      <c r="F9" s="39">
        <v>0</v>
      </c>
      <c r="G9" s="69" t="s">
        <v>41</v>
      </c>
    </row>
    <row r="10" spans="1:14">
      <c r="A10" s="90" t="s">
        <v>41</v>
      </c>
      <c r="B10" s="169"/>
      <c r="C10" s="170"/>
      <c r="D10" s="67" t="s">
        <v>41</v>
      </c>
      <c r="E10" s="67" t="s">
        <v>41</v>
      </c>
      <c r="F10" s="39">
        <v>0</v>
      </c>
      <c r="G10" s="69" t="s">
        <v>41</v>
      </c>
      <c r="H10" s="1"/>
    </row>
    <row r="11" spans="1:14" ht="15.75" customHeight="1" thickBot="1">
      <c r="A11" s="91" t="s">
        <v>41</v>
      </c>
      <c r="B11" s="171"/>
      <c r="C11" s="172"/>
      <c r="D11" s="81" t="s">
        <v>41</v>
      </c>
      <c r="E11" s="81" t="s">
        <v>41</v>
      </c>
      <c r="F11" s="39">
        <v>0</v>
      </c>
      <c r="G11" s="82">
        <f>SUM(F8:F11)</f>
        <v>0</v>
      </c>
    </row>
    <row r="12" spans="1:14" ht="15.75" customHeight="1" thickTop="1">
      <c r="A12" s="117" t="s">
        <v>101</v>
      </c>
      <c r="B12" s="118"/>
      <c r="C12" s="119"/>
      <c r="D12" s="119"/>
      <c r="E12" s="119"/>
      <c r="F12" s="119"/>
      <c r="G12" s="120"/>
    </row>
    <row r="13" spans="1:14">
      <c r="A13" s="231" t="s">
        <v>6</v>
      </c>
      <c r="B13" s="232" t="s">
        <v>80</v>
      </c>
      <c r="C13" s="232"/>
      <c r="D13" s="149"/>
      <c r="E13" s="149"/>
      <c r="F13" s="149"/>
      <c r="G13" s="149"/>
      <c r="I13" s="2"/>
      <c r="J13" s="2"/>
      <c r="K13" s="2"/>
      <c r="L13" s="2"/>
      <c r="M13" s="2"/>
      <c r="N13" s="2"/>
    </row>
    <row r="14" spans="1:14" ht="26">
      <c r="A14" s="231"/>
      <c r="B14" s="34" t="s">
        <v>9</v>
      </c>
      <c r="C14" s="34" t="s">
        <v>10</v>
      </c>
      <c r="D14" s="150" t="s">
        <v>7</v>
      </c>
      <c r="E14" s="150" t="s">
        <v>1</v>
      </c>
      <c r="F14" s="150" t="s">
        <v>3</v>
      </c>
      <c r="G14" s="150" t="s">
        <v>29</v>
      </c>
    </row>
    <row r="15" spans="1:14">
      <c r="A15" s="206" t="s">
        <v>11</v>
      </c>
      <c r="B15" s="92"/>
      <c r="C15" s="92"/>
      <c r="D15" s="92"/>
      <c r="E15" s="92"/>
      <c r="F15" s="92"/>
      <c r="G15" s="93"/>
    </row>
    <row r="16" spans="1:14">
      <c r="A16" s="35" t="s">
        <v>43</v>
      </c>
      <c r="B16" s="24"/>
      <c r="C16" s="36"/>
      <c r="D16" s="39">
        <v>25</v>
      </c>
      <c r="E16" s="38"/>
      <c r="F16" s="39">
        <f>+B16*D16</f>
        <v>0</v>
      </c>
      <c r="G16" s="40"/>
    </row>
    <row r="17" spans="1:10">
      <c r="A17" s="41" t="s">
        <v>13</v>
      </c>
      <c r="B17" s="36"/>
      <c r="C17" s="24"/>
      <c r="D17" s="37"/>
      <c r="E17" s="38"/>
      <c r="F17" s="39">
        <f t="shared" ref="F16:F30" si="0">+(B17*D17) +(C17*D17)</f>
        <v>0</v>
      </c>
      <c r="G17" s="39"/>
    </row>
    <row r="18" spans="1:10">
      <c r="A18" s="35" t="s">
        <v>14</v>
      </c>
      <c r="B18" s="36"/>
      <c r="C18" s="24"/>
      <c r="D18" s="37"/>
      <c r="E18" s="38"/>
      <c r="F18" s="39">
        <f t="shared" si="0"/>
        <v>0</v>
      </c>
      <c r="G18" s="39"/>
    </row>
    <row r="19" spans="1:10">
      <c r="A19" s="206" t="s">
        <v>15</v>
      </c>
      <c r="B19" s="92"/>
      <c r="C19" s="92"/>
      <c r="D19" s="92"/>
      <c r="E19" s="92"/>
      <c r="F19" s="92"/>
      <c r="G19" s="93"/>
    </row>
    <row r="20" spans="1:10" ht="16.5" customHeight="1">
      <c r="A20" s="42" t="s">
        <v>16</v>
      </c>
      <c r="B20" s="36"/>
      <c r="C20" s="24"/>
      <c r="D20" s="37"/>
      <c r="E20" s="38"/>
      <c r="F20" s="39">
        <f t="shared" si="0"/>
        <v>0</v>
      </c>
      <c r="G20" s="39"/>
      <c r="H20" s="1"/>
      <c r="J20" s="19"/>
    </row>
    <row r="21" spans="1:10">
      <c r="A21" s="45" t="s">
        <v>17</v>
      </c>
      <c r="B21" s="36"/>
      <c r="C21" s="24"/>
      <c r="D21" s="37"/>
      <c r="E21" s="38"/>
      <c r="F21" s="39">
        <f t="shared" si="0"/>
        <v>0</v>
      </c>
      <c r="G21" s="39"/>
      <c r="H21" s="1"/>
      <c r="J21" s="20"/>
    </row>
    <row r="22" spans="1:10">
      <c r="A22" s="45" t="s">
        <v>18</v>
      </c>
      <c r="B22" s="36"/>
      <c r="C22" s="24"/>
      <c r="D22" s="37"/>
      <c r="E22" s="38"/>
      <c r="F22" s="39">
        <f t="shared" si="0"/>
        <v>0</v>
      </c>
      <c r="G22" s="39"/>
      <c r="H22" s="1"/>
      <c r="J22" s="20"/>
    </row>
    <row r="23" spans="1:10">
      <c r="A23" s="45" t="s">
        <v>19</v>
      </c>
      <c r="B23" s="36"/>
      <c r="C23" s="24"/>
      <c r="D23" s="37"/>
      <c r="E23" s="38"/>
      <c r="F23" s="39">
        <f t="shared" si="0"/>
        <v>0</v>
      </c>
      <c r="G23" s="39"/>
      <c r="H23" s="1"/>
      <c r="J23" s="20"/>
    </row>
    <row r="24" spans="1:10">
      <c r="A24" s="45" t="s">
        <v>20</v>
      </c>
      <c r="B24" s="36"/>
      <c r="C24" s="24"/>
      <c r="D24" s="37"/>
      <c r="E24" s="38"/>
      <c r="F24" s="39">
        <f t="shared" si="0"/>
        <v>0</v>
      </c>
      <c r="G24" s="39"/>
      <c r="H24" s="1"/>
      <c r="J24" s="20"/>
    </row>
    <row r="25" spans="1:10">
      <c r="A25" s="45" t="s">
        <v>21</v>
      </c>
      <c r="B25" s="36"/>
      <c r="C25" s="24"/>
      <c r="D25" s="37"/>
      <c r="E25" s="38"/>
      <c r="F25" s="39">
        <f t="shared" si="0"/>
        <v>0</v>
      </c>
      <c r="G25" s="39"/>
      <c r="H25" s="1"/>
      <c r="J25" s="20"/>
    </row>
    <row r="26" spans="1:10">
      <c r="A26" s="42" t="s">
        <v>22</v>
      </c>
      <c r="B26" s="36"/>
      <c r="C26" s="24"/>
      <c r="D26" s="37"/>
      <c r="E26" s="38"/>
      <c r="F26" s="39">
        <f t="shared" si="0"/>
        <v>0</v>
      </c>
      <c r="G26" s="39"/>
      <c r="H26" s="1"/>
      <c r="J26" s="19"/>
    </row>
    <row r="27" spans="1:10">
      <c r="A27" s="45" t="s">
        <v>23</v>
      </c>
      <c r="B27" s="36"/>
      <c r="C27" s="24"/>
      <c r="D27" s="37"/>
      <c r="E27" s="38"/>
      <c r="F27" s="39">
        <f t="shared" si="0"/>
        <v>0</v>
      </c>
      <c r="G27" s="46"/>
      <c r="H27" s="1"/>
      <c r="J27" s="20"/>
    </row>
    <row r="28" spans="1:10">
      <c r="A28" s="83" t="s">
        <v>44</v>
      </c>
      <c r="B28" s="24"/>
      <c r="C28" s="24"/>
      <c r="D28" s="37"/>
      <c r="E28" s="38"/>
      <c r="F28" s="39">
        <f t="shared" si="0"/>
        <v>0</v>
      </c>
      <c r="G28" s="39"/>
      <c r="H28" s="1"/>
    </row>
    <row r="29" spans="1:10">
      <c r="A29" s="83" t="s">
        <v>44</v>
      </c>
      <c r="B29" s="24"/>
      <c r="C29" s="24"/>
      <c r="D29" s="37"/>
      <c r="E29" s="38"/>
      <c r="F29" s="39">
        <f t="shared" si="0"/>
        <v>0</v>
      </c>
      <c r="G29" s="39"/>
      <c r="H29" s="1"/>
    </row>
    <row r="30" spans="1:10" ht="15" thickBot="1">
      <c r="A30" s="84" t="s">
        <v>44</v>
      </c>
      <c r="B30" s="30"/>
      <c r="C30" s="30"/>
      <c r="D30" s="73"/>
      <c r="E30" s="74"/>
      <c r="F30" s="75">
        <f t="shared" si="0"/>
        <v>0</v>
      </c>
      <c r="G30" s="75">
        <f>SUM(F20:F30)+SUM(F16:F18)</f>
        <v>0</v>
      </c>
      <c r="H30" s="1"/>
    </row>
    <row r="31" spans="1:10" ht="15.75" customHeight="1" thickTop="1">
      <c r="A31" s="107" t="s">
        <v>104</v>
      </c>
      <c r="B31" s="87"/>
      <c r="C31" s="87"/>
      <c r="D31" s="87"/>
      <c r="E31" s="87"/>
      <c r="F31" s="108"/>
      <c r="G31" s="109"/>
    </row>
    <row r="32" spans="1:10" ht="15.75" customHeight="1">
      <c r="A32" s="230" t="s">
        <v>24</v>
      </c>
      <c r="B32" s="232" t="s">
        <v>80</v>
      </c>
      <c r="C32" s="232"/>
      <c r="D32" s="149"/>
      <c r="E32" s="149"/>
      <c r="F32" s="149"/>
      <c r="G32" s="149"/>
    </row>
    <row r="33" spans="1:14" ht="28.5" customHeight="1">
      <c r="A33" s="230"/>
      <c r="B33" s="23" t="s">
        <v>9</v>
      </c>
      <c r="C33" s="23" t="s">
        <v>10</v>
      </c>
      <c r="D33" s="151" t="s">
        <v>25</v>
      </c>
      <c r="E33" s="151" t="s">
        <v>1</v>
      </c>
      <c r="F33" s="151" t="s">
        <v>26</v>
      </c>
      <c r="G33" s="151" t="s">
        <v>29</v>
      </c>
      <c r="I33" s="2"/>
      <c r="J33" s="2"/>
      <c r="K33" s="2"/>
      <c r="L33" s="2"/>
      <c r="M33" s="2"/>
      <c r="N33" s="2"/>
    </row>
    <row r="34" spans="1:14">
      <c r="A34" s="47"/>
      <c r="B34" s="36"/>
      <c r="C34" s="24"/>
      <c r="D34" s="66"/>
      <c r="E34" s="24"/>
      <c r="F34" s="39">
        <f t="shared" ref="F34:F37" si="1">+(B34*D34) +(C34*D34)</f>
        <v>0</v>
      </c>
      <c r="G34" s="39"/>
    </row>
    <row r="35" spans="1:14" ht="15.75" customHeight="1">
      <c r="A35" s="47"/>
      <c r="B35" s="36"/>
      <c r="C35" s="24"/>
      <c r="D35" s="66"/>
      <c r="E35" s="24"/>
      <c r="F35" s="39">
        <f t="shared" si="1"/>
        <v>0</v>
      </c>
      <c r="G35" s="39"/>
    </row>
    <row r="36" spans="1:14">
      <c r="A36" s="47"/>
      <c r="B36" s="36"/>
      <c r="C36" s="24"/>
      <c r="D36" s="24"/>
      <c r="E36" s="24"/>
      <c r="F36" s="39">
        <f t="shared" si="1"/>
        <v>0</v>
      </c>
      <c r="G36" s="39"/>
    </row>
    <row r="37" spans="1:14" ht="15" thickBot="1">
      <c r="A37" s="76"/>
      <c r="B37" s="72"/>
      <c r="C37" s="30"/>
      <c r="D37" s="30"/>
      <c r="E37" s="30"/>
      <c r="F37" s="75">
        <f t="shared" si="1"/>
        <v>0</v>
      </c>
      <c r="G37" s="80">
        <f>SUM(F34:F37)</f>
        <v>0</v>
      </c>
      <c r="H37" s="1"/>
    </row>
    <row r="38" spans="1:14" ht="15.75" customHeight="1" thickTop="1">
      <c r="A38" s="107" t="s">
        <v>81</v>
      </c>
      <c r="B38" s="87"/>
      <c r="C38" s="87"/>
      <c r="D38" s="87"/>
      <c r="E38" s="87"/>
      <c r="F38" s="108"/>
      <c r="G38" s="109"/>
    </row>
    <row r="39" spans="1:14" ht="15.75" customHeight="1">
      <c r="A39" s="23" t="s">
        <v>27</v>
      </c>
      <c r="B39" s="230" t="s">
        <v>10</v>
      </c>
      <c r="C39" s="230"/>
      <c r="D39" s="23" t="s">
        <v>28</v>
      </c>
      <c r="E39" s="23" t="s">
        <v>1</v>
      </c>
      <c r="F39" s="23" t="s">
        <v>26</v>
      </c>
      <c r="G39" s="23" t="s">
        <v>29</v>
      </c>
    </row>
    <row r="40" spans="1:14" ht="15.75" customHeight="1">
      <c r="A40" s="48"/>
      <c r="B40" s="228"/>
      <c r="C40" s="228"/>
      <c r="D40" s="48"/>
      <c r="E40" s="48"/>
      <c r="F40" s="39">
        <f t="shared" ref="F40:F43" si="2">+(B40*D40) +(C40*D40)</f>
        <v>0</v>
      </c>
      <c r="G40" s="40"/>
    </row>
    <row r="41" spans="1:14" ht="15.75" customHeight="1">
      <c r="A41" s="48"/>
      <c r="B41" s="228"/>
      <c r="C41" s="228"/>
      <c r="D41" s="48"/>
      <c r="E41" s="48"/>
      <c r="F41" s="39">
        <f t="shared" si="2"/>
        <v>0</v>
      </c>
      <c r="G41" s="40"/>
    </row>
    <row r="42" spans="1:14" ht="15.75" customHeight="1">
      <c r="A42" s="47"/>
      <c r="B42" s="228"/>
      <c r="C42" s="228"/>
      <c r="D42" s="24"/>
      <c r="E42" s="49"/>
      <c r="F42" s="39">
        <f t="shared" si="2"/>
        <v>0</v>
      </c>
      <c r="G42" s="39"/>
    </row>
    <row r="43" spans="1:14" ht="15.75" customHeight="1" thickBot="1">
      <c r="A43" s="76"/>
      <c r="B43" s="229"/>
      <c r="C43" s="229"/>
      <c r="D43" s="30"/>
      <c r="E43" s="77"/>
      <c r="F43" s="75">
        <f t="shared" si="2"/>
        <v>0</v>
      </c>
      <c r="G43" s="75">
        <f>SUM(F40:F43)</f>
        <v>0</v>
      </c>
    </row>
    <row r="44" spans="1:14" ht="15.75" customHeight="1" thickTop="1">
      <c r="A44" s="107" t="s">
        <v>82</v>
      </c>
      <c r="B44" s="87"/>
      <c r="C44" s="87"/>
      <c r="D44" s="87"/>
      <c r="E44" s="108"/>
      <c r="F44" s="110"/>
      <c r="G44" s="109"/>
    </row>
    <row r="45" spans="1:14" ht="15" customHeight="1">
      <c r="A45" s="23" t="s">
        <v>27</v>
      </c>
      <c r="B45" s="230" t="s">
        <v>10</v>
      </c>
      <c r="C45" s="230"/>
      <c r="D45" s="23" t="s">
        <v>28</v>
      </c>
      <c r="E45" s="23" t="s">
        <v>1</v>
      </c>
      <c r="F45" s="23" t="s">
        <v>26</v>
      </c>
      <c r="G45" s="23" t="s">
        <v>29</v>
      </c>
      <c r="H45" s="1"/>
    </row>
    <row r="46" spans="1:14">
      <c r="A46" s="53" t="s">
        <v>30</v>
      </c>
      <c r="B46" s="228"/>
      <c r="C46" s="228"/>
      <c r="D46" s="70">
        <v>0.51</v>
      </c>
      <c r="E46" s="49"/>
      <c r="F46" s="39">
        <f t="shared" ref="F46:F50" si="3">+(B46*D46) +(C46*D46)</f>
        <v>0</v>
      </c>
      <c r="G46" s="39"/>
    </row>
    <row r="47" spans="1:14">
      <c r="A47" s="53" t="s">
        <v>31</v>
      </c>
      <c r="B47" s="228"/>
      <c r="C47" s="228"/>
      <c r="D47" s="66"/>
      <c r="E47" s="50"/>
      <c r="F47" s="39">
        <f t="shared" si="3"/>
        <v>0</v>
      </c>
      <c r="G47" s="39"/>
    </row>
    <row r="48" spans="1:14">
      <c r="A48" s="47"/>
      <c r="B48" s="228"/>
      <c r="C48" s="228"/>
      <c r="D48" s="24"/>
      <c r="E48" s="50"/>
      <c r="F48" s="39">
        <f t="shared" si="3"/>
        <v>0</v>
      </c>
      <c r="G48" s="39"/>
    </row>
    <row r="49" spans="1:7">
      <c r="A49" s="54"/>
      <c r="B49" s="228"/>
      <c r="C49" s="228"/>
      <c r="D49" s="24"/>
      <c r="E49" s="50"/>
      <c r="F49" s="39">
        <f t="shared" si="3"/>
        <v>0</v>
      </c>
      <c r="G49" s="39"/>
    </row>
    <row r="50" spans="1:7" ht="15" thickBot="1">
      <c r="A50" s="78"/>
      <c r="B50" s="229"/>
      <c r="C50" s="229"/>
      <c r="D50" s="30"/>
      <c r="E50" s="77"/>
      <c r="F50" s="75">
        <f t="shared" si="3"/>
        <v>0</v>
      </c>
      <c r="G50" s="75">
        <f>SUM(F46:F50)</f>
        <v>0</v>
      </c>
    </row>
    <row r="51" spans="1:7" ht="26.5" thickTop="1">
      <c r="A51" s="112" t="s">
        <v>32</v>
      </c>
      <c r="B51" s="113"/>
      <c r="C51" s="113"/>
      <c r="D51" s="113"/>
      <c r="E51" s="114"/>
      <c r="F51" s="100" t="s">
        <v>79</v>
      </c>
      <c r="G51" s="79" t="s">
        <v>33</v>
      </c>
    </row>
    <row r="52" spans="1:7">
      <c r="A52" s="102"/>
      <c r="B52" s="103"/>
      <c r="C52" s="103"/>
      <c r="D52" s="103"/>
      <c r="E52" s="104"/>
      <c r="F52" s="111">
        <v>0</v>
      </c>
      <c r="G52" s="29">
        <f>+G50+G43+G37+G30+G11</f>
        <v>0</v>
      </c>
    </row>
  </sheetData>
  <protectedRanges>
    <protectedRange sqref="A34:E37" name="Range1_2"/>
    <protectedRange sqref="A28:E30 A16:E16 B17:E27" name="Range1_1"/>
    <protectedRange sqref="A17:A19" name="Range1_1_1_2"/>
    <protectedRange sqref="J27 J21:J25" name="Range1_3"/>
    <protectedRange sqref="J26 J20" name="Range1_1_1_1"/>
    <protectedRange sqref="A27 A21:A25" name="Range1_5"/>
    <protectedRange sqref="A26 A20" name="Range1_1_1_4"/>
  </protectedRanges>
  <mergeCells count="15">
    <mergeCell ref="B40:C40"/>
    <mergeCell ref="A13:A14"/>
    <mergeCell ref="B13:C13"/>
    <mergeCell ref="A32:A33"/>
    <mergeCell ref="B32:C32"/>
    <mergeCell ref="B39:C39"/>
    <mergeCell ref="B48:C48"/>
    <mergeCell ref="B49:C49"/>
    <mergeCell ref="B50:C50"/>
    <mergeCell ref="B41:C41"/>
    <mergeCell ref="B42:C42"/>
    <mergeCell ref="B43:C43"/>
    <mergeCell ref="B45:C45"/>
    <mergeCell ref="B46:C46"/>
    <mergeCell ref="B47:C47"/>
  </mergeCells>
  <dataValidations count="1">
    <dataValidation type="whole" allowBlank="1" showInputMessage="1" showErrorMessage="1" sqref="F8:F11 G17:G18 G28:G30 G20:G26 F20:F30 F16:F18" xr:uid="{1292DB06-B748-47F5-8DF9-B3F1140BCAAC}">
      <formula1>0</formula1>
      <formula2>40000</formula2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9"/>
  <sheetViews>
    <sheetView workbookViewId="0">
      <selection activeCell="B49" sqref="B49"/>
    </sheetView>
  </sheetViews>
  <sheetFormatPr defaultRowHeight="14.5"/>
  <cols>
    <col min="1" max="1" width="9.453125" customWidth="1"/>
    <col min="2" max="2" width="55.26953125" customWidth="1"/>
    <col min="3" max="3" width="23" customWidth="1"/>
    <col min="4" max="4" width="20.26953125" bestFit="1" customWidth="1"/>
  </cols>
  <sheetData>
    <row r="1" spans="1:4" ht="28">
      <c r="A1" s="57"/>
      <c r="B1" s="56" t="s">
        <v>35</v>
      </c>
      <c r="C1" s="56" t="s">
        <v>45</v>
      </c>
      <c r="D1" s="56" t="s">
        <v>46</v>
      </c>
    </row>
    <row r="2" spans="1:4">
      <c r="A2" s="58" t="s">
        <v>47</v>
      </c>
      <c r="B2" s="55"/>
      <c r="C2" s="5"/>
      <c r="D2" s="6"/>
    </row>
    <row r="3" spans="1:4">
      <c r="A3" s="59">
        <v>2027</v>
      </c>
      <c r="B3" s="55"/>
      <c r="C3" s="5"/>
      <c r="D3" s="6"/>
    </row>
    <row r="4" spans="1:4">
      <c r="A4" s="58"/>
      <c r="B4" s="55"/>
      <c r="C4" s="5"/>
      <c r="D4" s="5"/>
    </row>
    <row r="5" spans="1:4">
      <c r="A5" s="58"/>
      <c r="B5" s="55"/>
      <c r="C5" s="5"/>
      <c r="D5" s="5"/>
    </row>
    <row r="6" spans="1:4">
      <c r="A6" s="58"/>
      <c r="B6" s="55"/>
      <c r="C6" s="5"/>
      <c r="D6" s="6"/>
    </row>
    <row r="7" spans="1:4">
      <c r="A7" s="58"/>
      <c r="B7" s="55"/>
      <c r="C7" s="5"/>
      <c r="D7" s="5"/>
    </row>
    <row r="8" spans="1:4">
      <c r="A8" s="58"/>
      <c r="B8" s="55"/>
      <c r="C8" s="5"/>
      <c r="D8" s="5"/>
    </row>
    <row r="9" spans="1:4">
      <c r="A9" s="58"/>
      <c r="B9" s="55"/>
      <c r="C9" s="5"/>
      <c r="D9" s="5"/>
    </row>
    <row r="10" spans="1:4">
      <c r="A10" s="58"/>
      <c r="B10" s="55"/>
      <c r="C10" s="5"/>
      <c r="D10" s="5"/>
    </row>
    <row r="11" spans="1:4">
      <c r="A11" s="58"/>
      <c r="B11" s="55"/>
      <c r="C11" s="5"/>
      <c r="D11" s="5"/>
    </row>
    <row r="12" spans="1:4">
      <c r="A12" s="58"/>
      <c r="B12" s="55"/>
      <c r="C12" s="5"/>
      <c r="D12" s="5"/>
    </row>
    <row r="13" spans="1:4">
      <c r="A13" s="58"/>
      <c r="B13" s="55"/>
      <c r="C13" s="5"/>
      <c r="D13" s="5"/>
    </row>
    <row r="14" spans="1:4">
      <c r="A14" s="58"/>
      <c r="B14" s="55"/>
      <c r="C14" s="5"/>
      <c r="D14" s="5"/>
    </row>
    <row r="15" spans="1:4">
      <c r="A15" s="60"/>
      <c r="B15" s="55"/>
      <c r="C15" s="5"/>
      <c r="D15" s="5"/>
    </row>
    <row r="16" spans="1:4">
      <c r="A16" s="61" t="s">
        <v>48</v>
      </c>
      <c r="B16" s="3"/>
      <c r="C16" s="3"/>
      <c r="D16" s="4"/>
    </row>
    <row r="17" spans="1:4">
      <c r="A17" s="62">
        <v>2028</v>
      </c>
      <c r="B17" s="5"/>
      <c r="C17" s="5"/>
      <c r="D17" s="6"/>
    </row>
    <row r="18" spans="1:4">
      <c r="A18" s="63"/>
      <c r="B18" s="5"/>
      <c r="C18" s="5"/>
      <c r="D18" s="5"/>
    </row>
    <row r="19" spans="1:4">
      <c r="A19" s="63"/>
      <c r="B19" s="5"/>
      <c r="C19" s="5"/>
      <c r="D19" s="6"/>
    </row>
    <row r="20" spans="1:4">
      <c r="A20" s="63"/>
      <c r="B20" s="5"/>
      <c r="C20" s="5"/>
      <c r="D20" s="5"/>
    </row>
    <row r="21" spans="1:4">
      <c r="A21" s="63"/>
      <c r="B21" s="5"/>
      <c r="C21" s="5"/>
      <c r="D21" s="5"/>
    </row>
    <row r="22" spans="1:4">
      <c r="A22" s="63"/>
      <c r="B22" s="5"/>
      <c r="C22" s="5"/>
      <c r="D22" s="5"/>
    </row>
    <row r="23" spans="1:4">
      <c r="A23" s="63"/>
      <c r="B23" s="5"/>
      <c r="C23" s="5"/>
      <c r="D23" s="5"/>
    </row>
    <row r="24" spans="1:4">
      <c r="A24" s="63"/>
      <c r="B24" s="5"/>
      <c r="C24" s="5"/>
      <c r="D24" s="5"/>
    </row>
    <row r="25" spans="1:4">
      <c r="A25" s="63"/>
      <c r="B25" s="5"/>
      <c r="C25" s="5"/>
      <c r="D25" s="5"/>
    </row>
    <row r="26" spans="1:4">
      <c r="A26" s="63"/>
      <c r="B26" s="5"/>
      <c r="C26" s="5"/>
      <c r="D26" s="5"/>
    </row>
    <row r="27" spans="1:4">
      <c r="A27" s="63"/>
      <c r="B27" s="5"/>
      <c r="C27" s="5"/>
      <c r="D27" s="5"/>
    </row>
    <row r="28" spans="1:4">
      <c r="A28" s="63"/>
      <c r="B28" s="5"/>
      <c r="C28" s="5"/>
      <c r="D28" s="7"/>
    </row>
    <row r="29" spans="1:4">
      <c r="A29" s="64"/>
      <c r="B29" s="8"/>
      <c r="C29" s="8"/>
      <c r="D29" s="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"/>
  <sheetViews>
    <sheetView workbookViewId="0">
      <selection activeCell="G37" sqref="G37"/>
    </sheetView>
  </sheetViews>
  <sheetFormatPr defaultRowHeight="14.5"/>
  <cols>
    <col min="1" max="1" width="6.1796875" customWidth="1"/>
    <col min="3" max="3" width="10.7265625" customWidth="1"/>
    <col min="4" max="4" width="7.26953125" customWidth="1"/>
    <col min="5" max="5" width="8.1796875" customWidth="1"/>
    <col min="7" max="7" width="11" customWidth="1"/>
    <col min="8" max="8" width="13.26953125" customWidth="1"/>
    <col min="9" max="9" width="11.54296875" customWidth="1"/>
    <col min="10" max="10" width="9.453125" customWidth="1"/>
    <col min="11" max="11" width="14.54296875" customWidth="1"/>
  </cols>
  <sheetData>
    <row r="1" spans="1:13" ht="18.5" thickBot="1">
      <c r="A1" s="238" t="s">
        <v>49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10"/>
    </row>
    <row r="2" spans="1:13" ht="18.75" customHeight="1" thickTop="1">
      <c r="A2" s="242" t="s">
        <v>50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4"/>
      <c r="M2" s="210"/>
    </row>
    <row r="3" spans="1:13" ht="18.75" customHeight="1">
      <c r="A3" s="245"/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7"/>
      <c r="M3" s="210"/>
    </row>
    <row r="4" spans="1:13" ht="18.75" customHeight="1">
      <c r="A4" s="245"/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7"/>
      <c r="M4" s="210"/>
    </row>
    <row r="5" spans="1:13" ht="38.25" customHeight="1">
      <c r="A5" s="245"/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7"/>
      <c r="M5" s="210"/>
    </row>
    <row r="6" spans="1:13" ht="5.25" customHeight="1" thickBot="1">
      <c r="A6" s="245"/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7"/>
      <c r="M6" s="210"/>
    </row>
    <row r="7" spans="1:13" ht="18.75" hidden="1" customHeight="1" thickBot="1">
      <c r="A7" s="248"/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50"/>
      <c r="M7" s="210"/>
    </row>
    <row r="8" spans="1:13" ht="18.75" customHeight="1" thickTop="1">
      <c r="A8" s="251" t="s">
        <v>51</v>
      </c>
      <c r="B8" s="252" t="s">
        <v>52</v>
      </c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10"/>
    </row>
    <row r="9" spans="1:13" ht="15" customHeight="1">
      <c r="A9" s="240"/>
      <c r="B9" s="210"/>
      <c r="C9" s="210"/>
      <c r="D9" s="239" t="s">
        <v>53</v>
      </c>
      <c r="E9" s="239"/>
      <c r="F9" s="210"/>
      <c r="G9" s="212"/>
      <c r="H9" s="239" t="s">
        <v>54</v>
      </c>
      <c r="I9" s="239"/>
      <c r="J9" s="211" t="s">
        <v>55</v>
      </c>
      <c r="K9" s="210"/>
      <c r="L9" s="210"/>
      <c r="M9" s="210"/>
    </row>
    <row r="10" spans="1:13" ht="45" customHeight="1">
      <c r="A10" s="240"/>
      <c r="B10" s="213" t="s">
        <v>56</v>
      </c>
      <c r="C10" s="213" t="s">
        <v>57</v>
      </c>
      <c r="D10" s="214" t="s">
        <v>58</v>
      </c>
      <c r="E10" s="214" t="s">
        <v>59</v>
      </c>
      <c r="F10" s="214" t="s">
        <v>60</v>
      </c>
      <c r="G10" s="213" t="s">
        <v>61</v>
      </c>
      <c r="H10" s="213" t="s">
        <v>62</v>
      </c>
      <c r="I10" s="213" t="s">
        <v>63</v>
      </c>
      <c r="J10" s="213" t="s">
        <v>64</v>
      </c>
      <c r="K10" s="213" t="s">
        <v>65</v>
      </c>
      <c r="L10" s="210"/>
      <c r="M10" s="210"/>
    </row>
    <row r="11" spans="1:13" ht="15.75" customHeight="1">
      <c r="A11" s="240"/>
      <c r="B11" s="215">
        <v>2</v>
      </c>
      <c r="C11" s="215">
        <v>4</v>
      </c>
      <c r="D11" s="215">
        <v>55</v>
      </c>
      <c r="E11" s="215">
        <v>400</v>
      </c>
      <c r="F11" s="216">
        <f>((D11*E11)/43560)*C11</f>
        <v>2.0202020202020203</v>
      </c>
      <c r="G11" s="217">
        <v>0.55000000000000004</v>
      </c>
      <c r="H11" s="215">
        <v>220</v>
      </c>
      <c r="I11" s="216">
        <f>H11*(G11)</f>
        <v>121.00000000000001</v>
      </c>
      <c r="J11" s="216">
        <v>6</v>
      </c>
      <c r="K11" s="218">
        <f>I11*J11*F11*B11</f>
        <v>2933.3333333333339</v>
      </c>
      <c r="L11" s="216" t="s">
        <v>66</v>
      </c>
      <c r="M11" s="210"/>
    </row>
    <row r="12" spans="1:13">
      <c r="A12" s="240"/>
      <c r="B12" s="219"/>
      <c r="C12" s="219"/>
      <c r="D12" s="219"/>
      <c r="E12" s="219"/>
      <c r="F12" s="210">
        <f>((D12*E12)/43560)*C12</f>
        <v>0</v>
      </c>
      <c r="G12" s="220">
        <v>0.55000000000000004</v>
      </c>
      <c r="H12" s="219"/>
      <c r="I12" s="210">
        <f>H12*(G12)</f>
        <v>0</v>
      </c>
      <c r="J12" s="210">
        <v>6</v>
      </c>
      <c r="K12" s="221">
        <f>I12*J12*F12*B12</f>
        <v>0</v>
      </c>
      <c r="L12" s="210"/>
      <c r="M12" s="210"/>
    </row>
    <row r="13" spans="1:13">
      <c r="A13" s="240"/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  <c r="M13" s="210"/>
    </row>
    <row r="14" spans="1:13">
      <c r="A14" s="222"/>
      <c r="B14" s="210"/>
      <c r="C14" s="210"/>
      <c r="D14" s="210"/>
      <c r="E14" s="210"/>
      <c r="F14" s="210"/>
      <c r="G14" s="210"/>
      <c r="H14" s="210"/>
      <c r="I14" s="210"/>
      <c r="J14" s="210"/>
      <c r="K14" s="210"/>
      <c r="L14" s="210"/>
      <c r="M14" s="210"/>
    </row>
    <row r="15" spans="1:13">
      <c r="A15" s="222"/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</row>
    <row r="16" spans="1:13">
      <c r="A16" s="240" t="s">
        <v>67</v>
      </c>
      <c r="B16" s="241" t="s">
        <v>68</v>
      </c>
      <c r="C16" s="241"/>
      <c r="D16" s="241"/>
      <c r="E16" s="241"/>
      <c r="F16" s="241"/>
      <c r="G16" s="241"/>
      <c r="H16" s="241"/>
      <c r="I16" s="241"/>
      <c r="J16" s="241"/>
      <c r="K16" s="241"/>
      <c r="L16" s="241"/>
      <c r="M16" s="210"/>
    </row>
    <row r="17" spans="1:13">
      <c r="A17" s="240"/>
      <c r="B17" s="223"/>
      <c r="C17" s="223"/>
      <c r="D17" s="239" t="s">
        <v>53</v>
      </c>
      <c r="E17" s="239"/>
      <c r="F17" s="210"/>
      <c r="G17" s="239" t="s">
        <v>54</v>
      </c>
      <c r="H17" s="239"/>
      <c r="I17" s="239"/>
      <c r="J17" s="211" t="s">
        <v>55</v>
      </c>
      <c r="K17" s="210"/>
      <c r="L17" s="210"/>
      <c r="M17" s="210"/>
    </row>
    <row r="18" spans="1:13" ht="42">
      <c r="A18" s="240"/>
      <c r="B18" s="213" t="s">
        <v>56</v>
      </c>
      <c r="C18" s="213" t="s">
        <v>57</v>
      </c>
      <c r="D18" s="214" t="s">
        <v>58</v>
      </c>
      <c r="E18" s="214" t="s">
        <v>59</v>
      </c>
      <c r="F18" s="214" t="s">
        <v>60</v>
      </c>
      <c r="G18" s="213" t="s">
        <v>69</v>
      </c>
      <c r="H18" s="213" t="s">
        <v>62</v>
      </c>
      <c r="I18" s="213" t="s">
        <v>70</v>
      </c>
      <c r="J18" s="213" t="s">
        <v>71</v>
      </c>
      <c r="K18" s="213" t="s">
        <v>65</v>
      </c>
      <c r="L18" s="210"/>
      <c r="M18" s="210"/>
    </row>
    <row r="19" spans="1:13">
      <c r="A19" s="240"/>
      <c r="B19" s="215">
        <v>2</v>
      </c>
      <c r="C19" s="215">
        <v>4</v>
      </c>
      <c r="D19" s="215">
        <v>50</v>
      </c>
      <c r="E19" s="215">
        <v>500</v>
      </c>
      <c r="F19" s="216">
        <f>((D19*E19)/43560)*C19</f>
        <v>2.2956841138659319</v>
      </c>
      <c r="G19" s="215">
        <v>115</v>
      </c>
      <c r="H19" s="215">
        <v>220</v>
      </c>
      <c r="I19" s="216">
        <f>(G19-H19)*-1</f>
        <v>105</v>
      </c>
      <c r="J19" s="216">
        <v>6</v>
      </c>
      <c r="K19" s="224">
        <f>F19*I19*J19*B19</f>
        <v>2892.5619834710742</v>
      </c>
      <c r="L19" s="216" t="s">
        <v>66</v>
      </c>
      <c r="M19" s="210"/>
    </row>
    <row r="20" spans="1:13">
      <c r="A20" s="240"/>
      <c r="B20" s="225"/>
      <c r="C20" s="225"/>
      <c r="D20" s="225"/>
      <c r="E20" s="225"/>
      <c r="F20" s="226">
        <f>((D20*E20)/43560)*C20</f>
        <v>0</v>
      </c>
      <c r="G20" s="225"/>
      <c r="H20" s="225"/>
      <c r="I20" s="226">
        <f>(G20-H20)*-1</f>
        <v>0</v>
      </c>
      <c r="J20" s="226">
        <v>6</v>
      </c>
      <c r="K20" s="227">
        <f>F20*I20*J20*B20</f>
        <v>0</v>
      </c>
      <c r="L20" s="210"/>
      <c r="M20" s="210"/>
    </row>
    <row r="21" spans="1:13" ht="16.5" customHeight="1">
      <c r="A21" s="240"/>
      <c r="B21" s="210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</row>
    <row r="22" spans="1:13">
      <c r="A22" s="210"/>
      <c r="B22" s="210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</row>
    <row r="23" spans="1:13">
      <c r="A23" s="210"/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</row>
    <row r="24" spans="1:13">
      <c r="A24" s="240" t="s">
        <v>72</v>
      </c>
      <c r="B24" s="241" t="s">
        <v>68</v>
      </c>
      <c r="C24" s="241"/>
      <c r="D24" s="241"/>
      <c r="E24" s="241"/>
      <c r="F24" s="241"/>
      <c r="G24" s="241"/>
      <c r="H24" s="241"/>
      <c r="I24" s="241"/>
      <c r="J24" s="241"/>
      <c r="K24" s="241"/>
      <c r="L24" s="241"/>
      <c r="M24" s="210"/>
    </row>
    <row r="25" spans="1:13">
      <c r="A25" s="240"/>
      <c r="B25" s="223"/>
      <c r="C25" s="223"/>
      <c r="D25" s="239" t="s">
        <v>53</v>
      </c>
      <c r="E25" s="239"/>
      <c r="F25" s="210"/>
      <c r="G25" s="239" t="s">
        <v>73</v>
      </c>
      <c r="H25" s="239"/>
      <c r="I25" s="239"/>
      <c r="J25" s="211" t="s">
        <v>74</v>
      </c>
      <c r="K25" s="210"/>
      <c r="L25" s="210"/>
      <c r="M25" s="210"/>
    </row>
    <row r="26" spans="1:13" ht="42">
      <c r="A26" s="240"/>
      <c r="B26" s="213" t="s">
        <v>56</v>
      </c>
      <c r="C26" s="213" t="s">
        <v>57</v>
      </c>
      <c r="D26" s="214" t="s">
        <v>58</v>
      </c>
      <c r="E26" s="214" t="s">
        <v>59</v>
      </c>
      <c r="F26" s="214" t="s">
        <v>60</v>
      </c>
      <c r="G26" s="213" t="s">
        <v>69</v>
      </c>
      <c r="H26" s="213" t="s">
        <v>62</v>
      </c>
      <c r="I26" s="213" t="s">
        <v>70</v>
      </c>
      <c r="J26" s="213" t="s">
        <v>75</v>
      </c>
      <c r="K26" s="213" t="s">
        <v>65</v>
      </c>
      <c r="L26" s="214" t="s">
        <v>76</v>
      </c>
      <c r="M26" s="210"/>
    </row>
    <row r="27" spans="1:13">
      <c r="A27" s="240"/>
      <c r="B27" s="215">
        <v>2</v>
      </c>
      <c r="C27" s="215">
        <v>4</v>
      </c>
      <c r="D27" s="215">
        <v>50</v>
      </c>
      <c r="E27" s="215">
        <v>500</v>
      </c>
      <c r="F27" s="216">
        <f>((D27*E27)/43560)*C27</f>
        <v>2.2956841138659319</v>
      </c>
      <c r="G27" s="215">
        <v>2.5</v>
      </c>
      <c r="H27" s="215">
        <v>4</v>
      </c>
      <c r="I27" s="216">
        <f>(G27-H27)*-1</f>
        <v>1.5</v>
      </c>
      <c r="J27" s="216">
        <v>324</v>
      </c>
      <c r="K27" s="224">
        <f>F27*I27*J27*B27</f>
        <v>2231.404958677686</v>
      </c>
      <c r="L27" s="215" t="s">
        <v>77</v>
      </c>
      <c r="M27" s="216" t="s">
        <v>66</v>
      </c>
    </row>
    <row r="28" spans="1:13">
      <c r="A28" s="240"/>
      <c r="B28" s="225"/>
      <c r="C28" s="225"/>
      <c r="D28" s="225"/>
      <c r="E28" s="225"/>
      <c r="F28" s="226">
        <f>((D28*E28)/43560)*C28</f>
        <v>0</v>
      </c>
      <c r="G28" s="225"/>
      <c r="H28" s="225"/>
      <c r="I28" s="226">
        <f>(G28-H28)*-1</f>
        <v>0</v>
      </c>
      <c r="J28" s="226">
        <v>6</v>
      </c>
      <c r="K28" s="227">
        <f>F28*I28*J28*B28</f>
        <v>0</v>
      </c>
      <c r="L28" s="219"/>
      <c r="M28" s="210"/>
    </row>
    <row r="29" spans="1:13">
      <c r="A29" s="240"/>
      <c r="B29" s="210"/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</row>
  </sheetData>
  <mergeCells count="14">
    <mergeCell ref="A1:L1"/>
    <mergeCell ref="H9:I9"/>
    <mergeCell ref="D9:E9"/>
    <mergeCell ref="A24:A29"/>
    <mergeCell ref="B24:L24"/>
    <mergeCell ref="D25:E25"/>
    <mergeCell ref="G25:I25"/>
    <mergeCell ref="A2:L7"/>
    <mergeCell ref="A8:A13"/>
    <mergeCell ref="D17:E17"/>
    <mergeCell ref="B16:L16"/>
    <mergeCell ref="A16:A21"/>
    <mergeCell ref="G17:I17"/>
    <mergeCell ref="B8:L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93A19F7DD0C4B8740FD07DD1FDFFF" ma:contentTypeVersion="18" ma:contentTypeDescription="Create a new document." ma:contentTypeScope="" ma:versionID="6894addfa80af4de9a659d3539787d62">
  <xsd:schema xmlns:xsd="http://www.w3.org/2001/XMLSchema" xmlns:xs="http://www.w3.org/2001/XMLSchema" xmlns:p="http://schemas.microsoft.com/office/2006/metadata/properties" xmlns:ns1="http://schemas.microsoft.com/sharepoint/v3" xmlns:ns2="10f2cb44-b37d-4693-a5c3-140ab663d372" xmlns:ns3="fb82bcdf-ea63-4554-99e3-e15ccd87b479" targetNamespace="http://schemas.microsoft.com/office/2006/metadata/properties" ma:root="true" ma:fieldsID="680524aea985905e1c99b0a4af416363" ns1:_="" ns2:_="" ns3:_="">
    <xsd:import namespace="http://schemas.microsoft.com/sharepoint/v3"/>
    <xsd:import namespace="10f2cb44-b37d-4693-a5c3-140ab663d372"/>
    <xsd:import namespace="fb82bcdf-ea63-4554-99e3-e15ccd87b47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bureau" minOccurs="0"/>
                <xsd:element ref="ns3:_x002e_division"/>
                <xsd:element ref="ns3:_x002e_globalNavigation"/>
                <xsd:element ref="ns3:_x002e_program" minOccurs="0"/>
                <xsd:element ref="ns3:_x002e_purpose" minOccurs="0"/>
                <xsd:element ref="ns3:_x002e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2cb44-b37d-4693-a5c3-140ab663d3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bcdf-ea63-4554-99e3-e15ccd87b479" elementFormDefault="qualified">
    <xsd:import namespace="http://schemas.microsoft.com/office/2006/documentManagement/types"/>
    <xsd:import namespace="http://schemas.microsoft.com/office/infopath/2007/PartnerControls"/>
    <xsd:element name="bureau" ma:index="13" nillable="true" ma:displayName=".Bureau" ma:internalName="bureau">
      <xsd:simpleType>
        <xsd:restriction base="dms:Text">
          <xsd:maxLength value="255"/>
        </xsd:restriction>
      </xsd:simpleType>
    </xsd:element>
    <xsd:element name="_x002e_division" ma:index="14" ma:displayName=".Division" ma:list="{666f73c0-ff85-4897-bedd-c4bfa5c5bae8}" ma:internalName="_x002E_division" ma:showField="Title" ma:web="fb82bcdf-ea63-4554-99e3-e15ccd87b479">
      <xsd:simpleType>
        <xsd:restriction base="dms:Lookup"/>
      </xsd:simpleType>
    </xsd:element>
    <xsd:element name="_x002e_globalNavigation" ma:index="15" ma:displayName=".Global Navigation" ma:list="{cc087b04-f769-438a-abab-25389f9209d1}" ma:internalName="_x002E_globalNavigation" ma:showField="Title" ma:web="fb82bcdf-ea63-4554-99e3-e15ccd87b479">
      <xsd:simpleType>
        <xsd:restriction base="dms:Lookup"/>
      </xsd:simpleType>
    </xsd:element>
    <xsd:element name="_x002e_program" ma:index="16" nillable="true" ma:displayName=".Program" ma:internalName="_x002E_program">
      <xsd:simpleType>
        <xsd:restriction base="dms:Text">
          <xsd:maxLength value="255"/>
        </xsd:restriction>
      </xsd:simpleType>
    </xsd:element>
    <xsd:element name="_x002e_purpose" ma:index="17" nillable="true" ma:displayName=".Purpose" ma:list="{27ad8e90-7efe-4104-98ae-37a81fef7fbc}" ma:internalName="_x002E_purpose" ma:showField="Title" ma:web="fb82bcdf-ea63-4554-99e3-e15ccd87b479">
      <xsd:simpleType>
        <xsd:restriction base="dms:Lookup"/>
      </xsd:simpleType>
    </xsd:element>
    <xsd:element name="_x002e_year" ma:index="18" nillable="true" ma:displayName=".Year" ma:decimals="0" ma:internalName="_x002E_year" ma:percentage="FALSE">
      <xsd:simpleType>
        <xsd:restriction base="dms:Number">
          <xsd:maxInclusive value="2050"/>
          <xsd:minInclusive value="1992"/>
        </xsd:restriction>
      </xsd:simpleType>
    </xsd:element>
    <xsd:element name="SharedWithUsers" ma:index="2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b82bcdf-ea63-4554-99e3-e15ccd87b479">
      <UserInfo>
        <DisplayName>Lindsey Rushford</DisplayName>
        <AccountId>12</AccountId>
        <AccountType/>
      </UserInfo>
    </SharedWithUsers>
    <_x002e_division xmlns="fb82bcdf-ea63-4554-99e3-e15ccd87b479">3</_x002e_division>
    <_x002e_globalNavigation xmlns="fb82bcdf-ea63-4554-99e3-e15ccd87b479">3</_x002e_globalNavigation>
    <_x002e_program xmlns="fb82bcdf-ea63-4554-99e3-e15ccd87b479">BLWR</_x002e_program>
    <_x002e_year xmlns="fb82bcdf-ea63-4554-99e3-e15ccd87b479">2026</_x002e_year>
    <PublishingExpirationDate xmlns="http://schemas.microsoft.com/sharepoint/v3" xsi:nil="true"/>
    <PublishingStartDate xmlns="http://schemas.microsoft.com/sharepoint/v3" xsi:nil="true"/>
    <bureau xmlns="fb82bcdf-ea63-4554-99e3-e15ccd87b479" xsi:nil="true"/>
    <_x002e_purpose xmlns="fb82bcdf-ea63-4554-99e3-e15ccd87b479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B7FDF70-2C51-4C7A-975D-D818B35D3050}"/>
</file>

<file path=customXml/itemProps2.xml><?xml version="1.0" encoding="utf-8"?>
<ds:datastoreItem xmlns:ds="http://schemas.openxmlformats.org/officeDocument/2006/customXml" ds:itemID="{2673271B-4D64-467C-BCDD-36DEE20CF6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7284E2-3CDB-4346-AB8F-BBADE50303E9}">
  <ds:schemaRefs>
    <ds:schemaRef ds:uri="http://schemas.microsoft.com/office/2006/metadata/properties"/>
    <ds:schemaRef ds:uri="11ecbce4-a74f-4102-9f80-2e6c2f17b8c4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2d2df0e-b626-4ab8-a957-f95afc9940a7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7D1801C-8797-47EF-996E-0F21349A47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NResponseTrial</vt:lpstr>
      <vt:lpstr>ZeroN</vt:lpstr>
      <vt:lpstr>ReducedN</vt:lpstr>
      <vt:lpstr>Custom</vt:lpstr>
      <vt:lpstr>Work Plan-ALL</vt:lpstr>
      <vt:lpstr>0N Calc</vt:lpstr>
    </vt:vector>
  </TitlesOfParts>
  <Manager/>
  <Company>DATCP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Mockert, Susan S</dc:creator>
  <cp:keywords/>
  <dc:description/>
  <cp:lastModifiedBy>Mockert, Susan S - DATCP</cp:lastModifiedBy>
  <cp:revision/>
  <cp:lastPrinted>2026-07-10T19:07:40Z</cp:lastPrinted>
  <dcterms:created xsi:type="dcterms:W3CDTF">2023-05-15T17:51:42Z</dcterms:created>
  <dcterms:modified xsi:type="dcterms:W3CDTF">2026-09-29T17:00:07Z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0x010100A3B93A19F7DD0C4B8740FD07DD1FDFFF</vt:lpwstr>
  </property>
  <property fmtid="{D5CDD505-2E9C-101B-9397-08002B2CF9AE}" pid="3" name="MediaServiceImageTags">
    <vt:lpwstr/>
  </property>
</Properties>
</file>