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040" windowHeight="6800" activeTab="0"/>
  </bookViews>
  <sheets>
    <sheet name="Template" sheetId="1" r:id="rId1"/>
    <sheet name="BAG LABELS" sheetId="2" r:id="rId2"/>
  </sheets>
  <definedNames>
    <definedName name="_xlnm.Print_Area" localSheetId="1">'BAG LABELS'!$A$2:$K$60</definedName>
    <definedName name="_xlnm.Print_Area" localSheetId="0">'Template'!$A$25:$O$86</definedName>
  </definedNames>
  <calcPr fullCalcOnLoad="1"/>
</workbook>
</file>

<file path=xl/sharedStrings.xml><?xml version="1.0" encoding="utf-8"?>
<sst xmlns="http://schemas.openxmlformats.org/spreadsheetml/2006/main" count="247" uniqueCount="86">
  <si>
    <t>Batch size (pounds)</t>
  </si>
  <si>
    <t>Pounds of drug source added</t>
  </si>
  <si>
    <t>Invoice number</t>
  </si>
  <si>
    <t>grams/ton</t>
  </si>
  <si>
    <t>ACTIVE DRUG INGREDIENT</t>
  </si>
  <si>
    <t>Drug Concentration of formula  (g/ton) equals</t>
  </si>
  <si>
    <t>Pounds of 2nd monensin source added</t>
  </si>
  <si>
    <t>(enter 0 if none added)</t>
  </si>
  <si>
    <t>Label Revision Date:</t>
  </si>
  <si>
    <t>If added, 2nd monensin drug</t>
  </si>
  <si>
    <t>Customer</t>
  </si>
  <si>
    <t>Invoice #</t>
  </si>
  <si>
    <t>Drug product name</t>
  </si>
  <si>
    <t>Drug Concentration (g/ton)</t>
  </si>
  <si>
    <t>LBS. of drug added</t>
  </si>
  <si>
    <t>If added 2nd monensin drug</t>
  </si>
  <si>
    <t>2nd Drug Concentration(g/t)</t>
  </si>
  <si>
    <t>LBS. 2nd Drug added</t>
  </si>
  <si>
    <t>Drug Product Name</t>
  </si>
  <si>
    <t>Manufactured by:(enter name+city+state+zip)</t>
  </si>
  <si>
    <t>MANUFACTURED BY:</t>
  </si>
  <si>
    <t>STATEMENT OF PURPOSE</t>
  </si>
  <si>
    <t>Customer Formula Code or Number (if any)</t>
  </si>
  <si>
    <t>none</t>
  </si>
  <si>
    <t>Date of invoice</t>
  </si>
  <si>
    <t>PRECAUTIONARY STATEMENTS</t>
  </si>
  <si>
    <t>FORMULA #</t>
  </si>
  <si>
    <t>FOR INVOICE</t>
  </si>
  <si>
    <t>DATED</t>
  </si>
  <si>
    <t>CHECK OF FORMULA INFORMATION ENTERED</t>
  </si>
  <si>
    <t>Check of formula drug concentration with approved levels</t>
  </si>
  <si>
    <t>USE DIRECTIONS</t>
  </si>
  <si>
    <t>Approved Concentration (grams/ton)</t>
  </si>
  <si>
    <r>
      <t>If added, 2nd monensin source conc.</t>
    </r>
    <r>
      <rPr>
        <b/>
        <sz val="9"/>
        <rFont val="Arial"/>
        <family val="2"/>
      </rPr>
      <t>(g/ton)</t>
    </r>
  </si>
  <si>
    <t>MEDICATED</t>
  </si>
  <si>
    <t>CHECK DRUG CONCENTRATION OF FORMULA WITH FDA APPROVED LEVEL</t>
  </si>
  <si>
    <t>CUSTOMER-FORMULA MEDICATED LABEL ATTACHMENT</t>
  </si>
  <si>
    <t>revision</t>
  </si>
  <si>
    <t>Approved FDA Concentration  (grams/ton)</t>
  </si>
  <si>
    <t>Net Weight on Bag and/or Invoice</t>
  </si>
  <si>
    <t>(Avery Template 5960)</t>
  </si>
  <si>
    <t>MEDICATED (SEE LABEL)</t>
  </si>
  <si>
    <t>Name</t>
  </si>
  <si>
    <t>Date</t>
  </si>
  <si>
    <t>CATTLE FEED</t>
  </si>
  <si>
    <t>BLUE BIRD FEED MILL, ANY CITY, ANY STATE 55555</t>
  </si>
  <si>
    <t>to</t>
  </si>
  <si>
    <t>11 to 400</t>
  </si>
  <si>
    <t>mg/pound</t>
  </si>
  <si>
    <t>RUMENSIN 400</t>
  </si>
  <si>
    <t xml:space="preserve">For increased milk production efficiency (production of marketable solids-corrected milk per unit of feed </t>
  </si>
  <si>
    <t>intake).</t>
  </si>
  <si>
    <t>grams/ton or less)</t>
  </si>
  <si>
    <r>
      <t xml:space="preserve">           </t>
    </r>
    <r>
      <rPr>
        <b/>
        <sz val="7"/>
        <rFont val="Arial"/>
        <family val="2"/>
      </rPr>
      <t>EXPIRATION DATE:</t>
    </r>
  </si>
  <si>
    <t>FOR COMPONENT FEEDING SYSTEMS (INCLUDING TOP DRESS)</t>
  </si>
  <si>
    <t xml:space="preserve">        Feed continuously as a top dress or other component feeding system so that each lactating cow will be </t>
  </si>
  <si>
    <t xml:space="preserve">        receiving                   </t>
  </si>
  <si>
    <t xml:space="preserve">FOR LACTATING DAIRY CATTLE:    </t>
  </si>
  <si>
    <t>FOR DRY COWS:</t>
  </si>
  <si>
    <t xml:space="preserve">        Feed continuously as a top dress or other component feeding system so that each dry cow will be </t>
  </si>
  <si>
    <t xml:space="preserve">(30 days after date of manufacturing of feeds containing 30 </t>
  </si>
  <si>
    <t xml:space="preserve">       exceed 660 mg monensin in the total ration.</t>
  </si>
  <si>
    <r>
      <t xml:space="preserve">        allowable 115 to 410 mg/head/day.  </t>
    </r>
    <r>
      <rPr>
        <b/>
        <sz val="7"/>
        <rFont val="Arial"/>
        <family val="2"/>
      </rPr>
      <t xml:space="preserve">Note: </t>
    </r>
    <r>
      <rPr>
        <sz val="7"/>
        <rFont val="Arial"/>
        <family val="2"/>
      </rPr>
      <t xml:space="preserve">A minimum 1 pound of feed must be feed per cow.  Do not </t>
    </r>
  </si>
  <si>
    <t xml:space="preserve">        exceed 410 mg monensin in the total ration.</t>
  </si>
  <si>
    <t>1 pound, mix additional non-medicated feed to make at least one (1) pound of feed.</t>
  </si>
  <si>
    <r>
      <t xml:space="preserve">pounds of this feed </t>
    </r>
    <r>
      <rPr>
        <b/>
        <sz val="7"/>
        <rFont val="Arial"/>
        <family val="2"/>
      </rPr>
      <t>daily</t>
    </r>
    <r>
      <rPr>
        <sz val="7"/>
        <rFont val="Arial"/>
        <family val="2"/>
      </rPr>
      <t xml:space="preserve"> which will supply the  </t>
    </r>
  </si>
  <si>
    <r>
      <t xml:space="preserve">pounds of this feed </t>
    </r>
    <r>
      <rPr>
        <b/>
        <sz val="7"/>
        <rFont val="Arial"/>
        <family val="2"/>
      </rPr>
      <t>daily</t>
    </r>
    <r>
      <rPr>
        <sz val="7"/>
        <rFont val="Arial"/>
        <family val="2"/>
      </rPr>
      <t xml:space="preserve"> which will supply the </t>
    </r>
  </si>
  <si>
    <t>Expiration date: (30 days after manufacture)</t>
  </si>
  <si>
    <t>if monensin level is less than or equal to 30 g/ton</t>
  </si>
  <si>
    <r>
      <t>Drug source concentration</t>
    </r>
    <r>
      <rPr>
        <b/>
        <sz val="9"/>
        <rFont val="Arial"/>
        <family val="2"/>
      </rPr>
      <t xml:space="preserve"> (g/ton) (SEE NOTE BELOW)</t>
    </r>
  </si>
  <si>
    <r>
      <t>NOTE</t>
    </r>
    <r>
      <rPr>
        <sz val="9"/>
        <rFont val="Arial"/>
        <family val="2"/>
      </rPr>
      <t>: If drug source is in grams per pound (g/lb), convert to grams per ton by multiplying by 2000.</t>
    </r>
  </si>
  <si>
    <t>CALCULATOR:</t>
  </si>
  <si>
    <t>Enter g/lb level of drug</t>
  </si>
  <si>
    <t>equals</t>
  </si>
  <si>
    <t>grams per ton (g/ton)</t>
  </si>
  <si>
    <t>Customer Name &amp; dairy cattle class</t>
  </si>
  <si>
    <t>DATA ENTRY</t>
  </si>
  <si>
    <t>Dry Cow Top Dress</t>
  </si>
  <si>
    <t>Madison Dairy Dry Top 11-2016</t>
  </si>
  <si>
    <r>
      <t xml:space="preserve">Caution: </t>
    </r>
    <r>
      <rPr>
        <sz val="7"/>
        <rFont val="Arial"/>
        <family val="2"/>
      </rPr>
      <t>Do not allow horses or other equines access to feed containing monensin. Ingestion of monensin by horses has been fatal. Monensin medicated cattle and goat feeds are safe for use in cattle and goats only. Consumption by unapproved species may result in toxic reactions. Do not exceed the levels of monensin recommended in the feeding directions, as reduced average daily gains may result. If feed refusals containing monensin are fed to other groups of cattle, the concentration of monensin in the refusals and amount of refusals fed should be taken into consideration to prevent monensin overdosing.</t>
    </r>
    <r>
      <rPr>
        <b/>
        <sz val="7"/>
        <rFont val="Arial"/>
        <family val="2"/>
      </rPr>
      <t xml:space="preserve">
You may notice the following: </t>
    </r>
    <r>
      <rPr>
        <sz val="7"/>
        <rFont val="Arial"/>
        <family val="2"/>
      </rPr>
      <t>Reduced voluntary intake in dairy cows fed monensin. This reduction increases with higher doses of monensin fed. Rule out monensin as the cause of reduced feed intake before attributing to other causes such as illness, feed management, or the environment. Reduced milk fat percentage in dairy cows fed monensin. This reduction increases with higher doses of monensin fed. Increased incidence of cystic ovaries and metritis in dairy cows fed monensin. Reduced conception rates, increased services per animal, and extended days open and corresponding calving intervals in dairy cows fed monensin.</t>
    </r>
    <r>
      <rPr>
        <b/>
        <sz val="7"/>
        <rFont val="Arial"/>
        <family val="2"/>
      </rPr>
      <t xml:space="preserve">
</t>
    </r>
    <r>
      <rPr>
        <sz val="7"/>
        <rFont val="Arial"/>
        <family val="2"/>
      </rPr>
      <t xml:space="preserve">
Have a comprehensive and ongoing nutritional, reproductive and herd health program in place when feeding monensin to dairy cows.</t>
    </r>
    <r>
      <rPr>
        <b/>
        <sz val="7"/>
        <rFont val="Arial"/>
        <family val="2"/>
      </rPr>
      <t xml:space="preserve">
Warning: </t>
    </r>
    <r>
      <rPr>
        <sz val="7"/>
        <rFont val="Arial"/>
        <family val="2"/>
      </rPr>
      <t>A withdrawal period has not been established for this product in preruminating calves. Do not use in calves to be processed for veal.</t>
    </r>
  </si>
  <si>
    <t xml:space="preserve">(30 days after date of manufacturing for feeds containing 30 </t>
  </si>
  <si>
    <r>
      <t>IMPORTANT:</t>
    </r>
    <r>
      <rPr>
        <sz val="7"/>
        <rFont val="Arial"/>
        <family val="2"/>
      </rPr>
      <t xml:space="preserve"> Monensin must be fed with at least 1 pound of feed. If indicated feeding rates are less than </t>
    </r>
  </si>
  <si>
    <r>
      <t xml:space="preserve">       allowable 185 to 660 mg/head/day.  </t>
    </r>
    <r>
      <rPr>
        <b/>
        <sz val="7"/>
        <rFont val="Arial"/>
        <family val="2"/>
      </rPr>
      <t xml:space="preserve">Note: </t>
    </r>
    <r>
      <rPr>
        <sz val="7"/>
        <rFont val="Arial"/>
        <family val="2"/>
      </rPr>
      <t xml:space="preserve">A minimum 1 pound of feed must be fed per cow.  Do not </t>
    </r>
  </si>
  <si>
    <r>
      <t>TYPE C FEED CONTAINING</t>
    </r>
    <r>
      <rPr>
        <b/>
        <vertAlign val="superscript"/>
        <sz val="7"/>
        <rFont val="Arial"/>
        <family val="2"/>
      </rPr>
      <t xml:space="preserve"> </t>
    </r>
    <r>
      <rPr>
        <b/>
        <sz val="7"/>
        <rFont val="Arial"/>
        <family val="2"/>
      </rPr>
      <t>MONENSIN</t>
    </r>
  </si>
  <si>
    <t>TYPE C FEED CONTAINING MONENSIN</t>
  </si>
  <si>
    <t>Monensin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</si>
</sst>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mm/dd/yy"/>
    <numFmt numFmtId="172" formatCode="[$-409]dddd\,\ mmmm\ dd\,\ yyyy"/>
    <numFmt numFmtId="173" formatCode="m/d/yy;@"/>
  </numFmts>
  <fonts count="47">
    <font>
      <sz val="10"/>
      <name val="Arial"/>
      <family val="0"/>
    </font>
    <font>
      <sz val="8"/>
      <name val="Arial"/>
      <family val="2"/>
    </font>
    <font>
      <sz val="9"/>
      <name val="Arial"/>
      <family val="2"/>
    </font>
    <font>
      <sz val="6"/>
      <name val="Arial"/>
      <family val="2"/>
    </font>
    <font>
      <b/>
      <sz val="9"/>
      <name val="Arial"/>
      <family val="2"/>
    </font>
    <font>
      <b/>
      <sz val="8"/>
      <name val="Arial"/>
      <family val="2"/>
    </font>
    <font>
      <sz val="7"/>
      <name val="Arial"/>
      <family val="2"/>
    </font>
    <font>
      <u val="single"/>
      <sz val="7"/>
      <name val="Arial"/>
      <family val="2"/>
    </font>
    <font>
      <b/>
      <sz val="7"/>
      <name val="Arial"/>
      <family val="2"/>
    </font>
    <font>
      <b/>
      <u val="single"/>
      <sz val="7"/>
      <name val="Arial"/>
      <family val="2"/>
    </font>
    <font>
      <b/>
      <vertAlign val="superscript"/>
      <sz val="7"/>
      <name val="Arial"/>
      <family val="2"/>
    </font>
    <font>
      <vertAlign val="superscript"/>
      <sz val="12"/>
      <name val="Arial"/>
      <family val="2"/>
    </font>
    <font>
      <vertAlign val="superscript"/>
      <sz val="9"/>
      <name val="Arial"/>
      <family val="2"/>
    </font>
    <font>
      <sz val="11"/>
      <color indexed="8"/>
      <name val="Candara"/>
      <family val="2"/>
    </font>
    <font>
      <sz val="11"/>
      <color indexed="9"/>
      <name val="Candara"/>
      <family val="2"/>
    </font>
    <font>
      <sz val="11"/>
      <color indexed="20"/>
      <name val="Candara"/>
      <family val="2"/>
    </font>
    <font>
      <b/>
      <sz val="11"/>
      <color indexed="52"/>
      <name val="Candara"/>
      <family val="2"/>
    </font>
    <font>
      <b/>
      <sz val="11"/>
      <color indexed="9"/>
      <name val="Candara"/>
      <family val="2"/>
    </font>
    <font>
      <i/>
      <sz val="11"/>
      <color indexed="23"/>
      <name val="Candara"/>
      <family val="2"/>
    </font>
    <font>
      <sz val="11"/>
      <color indexed="17"/>
      <name val="Candara"/>
      <family val="2"/>
    </font>
    <font>
      <b/>
      <sz val="15"/>
      <color indexed="54"/>
      <name val="Candara"/>
      <family val="2"/>
    </font>
    <font>
      <b/>
      <sz val="13"/>
      <color indexed="54"/>
      <name val="Candara"/>
      <family val="2"/>
    </font>
    <font>
      <b/>
      <sz val="11"/>
      <color indexed="54"/>
      <name val="Candara"/>
      <family val="2"/>
    </font>
    <font>
      <sz val="11"/>
      <color indexed="62"/>
      <name val="Candara"/>
      <family val="2"/>
    </font>
    <font>
      <sz val="11"/>
      <color indexed="52"/>
      <name val="Candara"/>
      <family val="2"/>
    </font>
    <font>
      <sz val="11"/>
      <color indexed="60"/>
      <name val="Candara"/>
      <family val="2"/>
    </font>
    <font>
      <b/>
      <sz val="11"/>
      <color indexed="63"/>
      <name val="Candara"/>
      <family val="2"/>
    </font>
    <font>
      <sz val="18"/>
      <color indexed="54"/>
      <name val="Calibri Light"/>
      <family val="2"/>
    </font>
    <font>
      <b/>
      <sz val="11"/>
      <color indexed="8"/>
      <name val="Candara"/>
      <family val="2"/>
    </font>
    <font>
      <sz val="11"/>
      <color indexed="10"/>
      <name val="Candara"/>
      <family val="2"/>
    </font>
    <font>
      <sz val="11"/>
      <color theme="1"/>
      <name val="Candara"/>
      <family val="2"/>
    </font>
    <font>
      <sz val="11"/>
      <color theme="0"/>
      <name val="Candara"/>
      <family val="2"/>
    </font>
    <font>
      <sz val="11"/>
      <color rgb="FF9C0006"/>
      <name val="Candara"/>
      <family val="2"/>
    </font>
    <font>
      <b/>
      <sz val="11"/>
      <color rgb="FFFA7D00"/>
      <name val="Candara"/>
      <family val="2"/>
    </font>
    <font>
      <b/>
      <sz val="11"/>
      <color theme="0"/>
      <name val="Candara"/>
      <family val="2"/>
    </font>
    <font>
      <i/>
      <sz val="11"/>
      <color rgb="FF7F7F7F"/>
      <name val="Candara"/>
      <family val="2"/>
    </font>
    <font>
      <sz val="11"/>
      <color rgb="FF006100"/>
      <name val="Candara"/>
      <family val="2"/>
    </font>
    <font>
      <b/>
      <sz val="15"/>
      <color theme="3"/>
      <name val="Candara"/>
      <family val="2"/>
    </font>
    <font>
      <b/>
      <sz val="13"/>
      <color theme="3"/>
      <name val="Candara"/>
      <family val="2"/>
    </font>
    <font>
      <b/>
      <sz val="11"/>
      <color theme="3"/>
      <name val="Candara"/>
      <family val="2"/>
    </font>
    <font>
      <sz val="11"/>
      <color rgb="FF3F3F76"/>
      <name val="Candara"/>
      <family val="2"/>
    </font>
    <font>
      <sz val="11"/>
      <color rgb="FFFA7D00"/>
      <name val="Candara"/>
      <family val="2"/>
    </font>
    <font>
      <sz val="11"/>
      <color rgb="FF9C6500"/>
      <name val="Candara"/>
      <family val="2"/>
    </font>
    <font>
      <b/>
      <sz val="11"/>
      <color rgb="FF3F3F3F"/>
      <name val="Candara"/>
      <family val="2"/>
    </font>
    <font>
      <sz val="18"/>
      <color theme="3"/>
      <name val="Calibri Light"/>
      <family val="2"/>
    </font>
    <font>
      <b/>
      <sz val="11"/>
      <color theme="1"/>
      <name val="Candara"/>
      <family val="2"/>
    </font>
    <font>
      <sz val="11"/>
      <color rgb="FFFF0000"/>
      <name val="Candar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4">
    <xf numFmtId="0" fontId="0" fillId="0" borderId="0" xfId="0" applyAlignment="1">
      <alignment/>
    </xf>
    <xf numFmtId="0" fontId="3" fillId="0" borderId="0" xfId="0" applyFont="1" applyBorder="1" applyAlignment="1">
      <alignment/>
    </xf>
    <xf numFmtId="0" fontId="3" fillId="0" borderId="0" xfId="0" applyFont="1" applyBorder="1" applyAlignment="1">
      <alignment horizontal="right"/>
    </xf>
    <xf numFmtId="2" fontId="3" fillId="0" borderId="0" xfId="0" applyNumberFormat="1" applyFont="1" applyBorder="1" applyAlignment="1">
      <alignment horizontal="right"/>
    </xf>
    <xf numFmtId="0" fontId="2" fillId="0" borderId="0" xfId="0" applyFont="1" applyFill="1" applyBorder="1" applyAlignment="1">
      <alignment horizontal="left"/>
    </xf>
    <xf numFmtId="0" fontId="3" fillId="0" borderId="0" xfId="0" applyFont="1" applyAlignment="1">
      <alignment/>
    </xf>
    <xf numFmtId="0" fontId="3" fillId="0" borderId="0" xfId="0" applyFont="1" applyBorder="1" applyAlignment="1" applyProtection="1">
      <alignment horizontal="left"/>
      <protection/>
    </xf>
    <xf numFmtId="0" fontId="3" fillId="0" borderId="0" xfId="0" applyFont="1" applyAlignment="1" applyProtection="1">
      <alignment/>
      <protection locked="0"/>
    </xf>
    <xf numFmtId="0" fontId="2" fillId="0" borderId="0" xfId="0" applyFont="1" applyFill="1" applyBorder="1" applyAlignment="1" applyProtection="1">
      <alignment horizontal="left"/>
      <protection locked="0"/>
    </xf>
    <xf numFmtId="0" fontId="2" fillId="0" borderId="0" xfId="0" applyFont="1" applyAlignment="1">
      <alignment/>
    </xf>
    <xf numFmtId="0" fontId="2" fillId="0" borderId="0" xfId="0" applyFont="1" applyFill="1" applyBorder="1" applyAlignment="1">
      <alignment/>
    </xf>
    <xf numFmtId="2" fontId="2" fillId="0" borderId="0" xfId="0" applyNumberFormat="1" applyFont="1" applyFill="1" applyBorder="1" applyAlignment="1">
      <alignment horizontal="center"/>
    </xf>
    <xf numFmtId="0" fontId="2" fillId="0" borderId="0" xfId="0" applyFont="1" applyBorder="1" applyAlignment="1" applyProtection="1">
      <alignment horizontal="left"/>
      <protection/>
    </xf>
    <xf numFmtId="0" fontId="1" fillId="0" borderId="0" xfId="0" applyFont="1" applyAlignment="1">
      <alignment/>
    </xf>
    <xf numFmtId="0" fontId="6" fillId="0" borderId="10" xfId="0" applyFont="1" applyBorder="1" applyAlignment="1">
      <alignment horizontal="center"/>
    </xf>
    <xf numFmtId="0" fontId="6" fillId="0" borderId="0" xfId="0" applyFont="1" applyBorder="1" applyAlignment="1">
      <alignment horizontal="right"/>
    </xf>
    <xf numFmtId="1" fontId="6" fillId="0" borderId="0" xfId="0" applyNumberFormat="1" applyFont="1" applyBorder="1" applyAlignment="1">
      <alignment horizontal="center"/>
    </xf>
    <xf numFmtId="0" fontId="6" fillId="0" borderId="0" xfId="0" applyFont="1" applyBorder="1" applyAlignment="1">
      <alignment/>
    </xf>
    <xf numFmtId="0" fontId="6" fillId="0" borderId="0" xfId="0" applyFont="1" applyBorder="1" applyAlignment="1">
      <alignment horizontal="center"/>
    </xf>
    <xf numFmtId="171" fontId="6" fillId="0" borderId="0" xfId="0" applyNumberFormat="1"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right"/>
    </xf>
    <xf numFmtId="2" fontId="7" fillId="0" borderId="0" xfId="0" applyNumberFormat="1" applyFont="1" applyBorder="1" applyAlignment="1">
      <alignment horizontal="center"/>
    </xf>
    <xf numFmtId="0" fontId="6" fillId="0" borderId="11" xfId="0" applyFont="1" applyBorder="1" applyAlignment="1">
      <alignment horizontal="left"/>
    </xf>
    <xf numFmtId="0" fontId="8" fillId="0" borderId="10"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6" fillId="0" borderId="10" xfId="0" applyFont="1" applyBorder="1" applyAlignment="1">
      <alignment/>
    </xf>
    <xf numFmtId="14" fontId="6" fillId="0" borderId="11" xfId="0" applyNumberFormat="1" applyFont="1" applyBorder="1" applyAlignment="1">
      <alignment horizontal="left"/>
    </xf>
    <xf numFmtId="0" fontId="6" fillId="0" borderId="0" xfId="0" applyFont="1" applyBorder="1" applyAlignment="1">
      <alignment horizontal="left"/>
    </xf>
    <xf numFmtId="0" fontId="6" fillId="0" borderId="11" xfId="0" applyFont="1" applyBorder="1" applyAlignment="1">
      <alignment/>
    </xf>
    <xf numFmtId="0" fontId="6" fillId="0" borderId="10" xfId="0" applyFont="1" applyBorder="1" applyAlignment="1">
      <alignment horizontal="left"/>
    </xf>
    <xf numFmtId="2" fontId="6" fillId="0" borderId="0" xfId="0" applyNumberFormat="1" applyFont="1" applyBorder="1" applyAlignment="1">
      <alignment horizontal="right"/>
    </xf>
    <xf numFmtId="0" fontId="6" fillId="0" borderId="12" xfId="0" applyFont="1" applyBorder="1" applyAlignment="1">
      <alignment/>
    </xf>
    <xf numFmtId="0" fontId="6" fillId="0" borderId="13" xfId="0" applyFont="1" applyBorder="1" applyAlignment="1">
      <alignment/>
    </xf>
    <xf numFmtId="0" fontId="6" fillId="0" borderId="13" xfId="0" applyFont="1" applyBorder="1" applyAlignment="1">
      <alignment horizontal="right"/>
    </xf>
    <xf numFmtId="14" fontId="6" fillId="0" borderId="14" xfId="0" applyNumberFormat="1" applyFont="1" applyBorder="1" applyAlignment="1">
      <alignment horizontal="left"/>
    </xf>
    <xf numFmtId="0" fontId="8" fillId="0" borderId="0" xfId="0" applyFont="1" applyBorder="1" applyAlignment="1">
      <alignment/>
    </xf>
    <xf numFmtId="2" fontId="9" fillId="0" borderId="0" xfId="0" applyNumberFormat="1" applyFont="1" applyBorder="1" applyAlignment="1">
      <alignment horizontal="center"/>
    </xf>
    <xf numFmtId="0" fontId="8" fillId="0" borderId="11" xfId="0" applyFont="1" applyBorder="1" applyAlignment="1">
      <alignment horizontal="left"/>
    </xf>
    <xf numFmtId="0" fontId="1" fillId="0" borderId="0" xfId="0" applyFont="1" applyBorder="1" applyAlignment="1">
      <alignment horizontal="center"/>
    </xf>
    <xf numFmtId="2" fontId="1" fillId="0" borderId="0" xfId="0" applyNumberFormat="1" applyFont="1" applyBorder="1" applyAlignment="1">
      <alignment horizontal="center"/>
    </xf>
    <xf numFmtId="0" fontId="8" fillId="0" borderId="10" xfId="0" applyFont="1" applyBorder="1" applyAlignment="1">
      <alignment horizontal="left"/>
    </xf>
    <xf numFmtId="2" fontId="5" fillId="0" borderId="0" xfId="0" applyNumberFormat="1" applyFont="1" applyBorder="1" applyAlignment="1">
      <alignment horizontal="center"/>
    </xf>
    <xf numFmtId="14" fontId="6" fillId="0" borderId="0" xfId="0" applyNumberFormat="1" applyFont="1" applyBorder="1" applyAlignment="1">
      <alignment horizontal="center"/>
    </xf>
    <xf numFmtId="0" fontId="2" fillId="33" borderId="15" xfId="0" applyFont="1" applyFill="1" applyBorder="1" applyAlignment="1" applyProtection="1">
      <alignment horizontal="left"/>
      <protection locked="0"/>
    </xf>
    <xf numFmtId="0" fontId="2" fillId="33" borderId="15" xfId="0" applyFont="1" applyFill="1" applyBorder="1" applyAlignment="1" applyProtection="1">
      <alignment horizontal="center"/>
      <protection locked="0"/>
    </xf>
    <xf numFmtId="0" fontId="2" fillId="0" borderId="0" xfId="0" applyFont="1" applyBorder="1" applyAlignment="1">
      <alignment horizontal="left"/>
    </xf>
    <xf numFmtId="0" fontId="2" fillId="0" borderId="16" xfId="0" applyFont="1" applyFill="1" applyBorder="1" applyAlignment="1">
      <alignment/>
    </xf>
    <xf numFmtId="0" fontId="2" fillId="0" borderId="17" xfId="0" applyFont="1" applyFill="1" applyBorder="1" applyAlignment="1">
      <alignment/>
    </xf>
    <xf numFmtId="0" fontId="2" fillId="0" borderId="0" xfId="0" applyFont="1" applyBorder="1" applyAlignment="1" applyProtection="1">
      <alignment horizontal="left"/>
      <protection locked="0"/>
    </xf>
    <xf numFmtId="0" fontId="2" fillId="0" borderId="15" xfId="0" applyFont="1" applyBorder="1" applyAlignment="1">
      <alignment horizontal="center"/>
    </xf>
    <xf numFmtId="173" fontId="2" fillId="0" borderId="15" xfId="0" applyNumberFormat="1" applyFont="1" applyBorder="1" applyAlignment="1">
      <alignment horizontal="left"/>
    </xf>
    <xf numFmtId="0" fontId="1" fillId="0" borderId="18" xfId="0" applyFont="1" applyFill="1" applyBorder="1" applyAlignment="1">
      <alignment/>
    </xf>
    <xf numFmtId="0" fontId="4" fillId="0" borderId="0" xfId="0" applyFont="1" applyBorder="1" applyAlignment="1">
      <alignment horizontal="left"/>
    </xf>
    <xf numFmtId="0" fontId="2" fillId="0" borderId="0" xfId="0" applyFont="1" applyAlignment="1">
      <alignment/>
    </xf>
    <xf numFmtId="0" fontId="2" fillId="0" borderId="19" xfId="0" applyFont="1" applyBorder="1" applyAlignment="1">
      <alignment/>
    </xf>
    <xf numFmtId="0" fontId="2" fillId="0" borderId="0" xfId="0" applyFont="1" applyAlignment="1">
      <alignment horizontal="center"/>
    </xf>
    <xf numFmtId="0" fontId="0" fillId="0" borderId="0" xfId="0" applyFont="1" applyAlignment="1">
      <alignment/>
    </xf>
    <xf numFmtId="0" fontId="3" fillId="0" borderId="0" xfId="0" applyFont="1" applyBorder="1" applyAlignment="1">
      <alignment/>
    </xf>
    <xf numFmtId="0" fontId="2" fillId="0" borderId="15" xfId="0" applyFont="1" applyBorder="1" applyAlignment="1">
      <alignment horizontal="left"/>
    </xf>
    <xf numFmtId="0" fontId="4" fillId="0" borderId="20" xfId="0" applyFont="1" applyFill="1" applyBorder="1" applyAlignment="1">
      <alignment horizontal="center"/>
    </xf>
    <xf numFmtId="0" fontId="4" fillId="0" borderId="0" xfId="0" applyFont="1" applyFill="1" applyBorder="1" applyAlignment="1">
      <alignment horizontal="center"/>
    </xf>
    <xf numFmtId="0" fontId="2" fillId="0" borderId="15" xfId="0" applyFont="1" applyFill="1" applyBorder="1" applyAlignment="1">
      <alignment horizontal="left"/>
    </xf>
    <xf numFmtId="2" fontId="2" fillId="34" borderId="15" xfId="0" applyNumberFormat="1" applyFont="1" applyFill="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11"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10" xfId="0" applyFont="1" applyBorder="1" applyAlignment="1">
      <alignment horizontal="left" vertical="top" wrapText="1"/>
    </xf>
    <xf numFmtId="0" fontId="8" fillId="0" borderId="0" xfId="0" applyFont="1" applyBorder="1" applyAlignment="1">
      <alignment horizontal="left" vertical="top" wrapText="1"/>
    </xf>
    <xf numFmtId="0" fontId="8" fillId="0" borderId="11" xfId="0" applyFont="1" applyBorder="1" applyAlignment="1">
      <alignment horizontal="left" vertical="top" wrapText="1"/>
    </xf>
    <xf numFmtId="0" fontId="8" fillId="0" borderId="26" xfId="0" applyFont="1" applyBorder="1" applyAlignment="1">
      <alignment horizontal="left" vertical="top" wrapText="1"/>
    </xf>
    <xf numFmtId="0" fontId="8" fillId="0" borderId="22" xfId="0" applyFont="1" applyBorder="1" applyAlignment="1">
      <alignment horizontal="left" vertical="top" wrapText="1"/>
    </xf>
    <xf numFmtId="0" fontId="8" fillId="0" borderId="27" xfId="0" applyFont="1" applyBorder="1" applyAlignment="1">
      <alignment horizontal="left" vertical="top" wrapText="1"/>
    </xf>
    <xf numFmtId="0" fontId="8" fillId="0" borderId="28" xfId="0" applyFont="1" applyBorder="1" applyAlignment="1">
      <alignment horizontal="center"/>
    </xf>
    <xf numFmtId="0" fontId="8" fillId="0" borderId="16" xfId="0" applyFont="1" applyBorder="1" applyAlignment="1">
      <alignment horizontal="center"/>
    </xf>
    <xf numFmtId="0" fontId="8" fillId="0" borderId="29" xfId="0" applyFont="1" applyBorder="1" applyAlignment="1">
      <alignment horizontal="center"/>
    </xf>
    <xf numFmtId="0" fontId="6" fillId="0" borderId="23" xfId="0" applyFont="1" applyBorder="1" applyAlignment="1">
      <alignment horizontal="left"/>
    </xf>
    <xf numFmtId="0" fontId="6" fillId="0" borderId="24" xfId="0" applyFont="1" applyBorder="1" applyAlignment="1">
      <alignment horizontal="left"/>
    </xf>
    <xf numFmtId="0" fontId="8" fillId="0" borderId="10"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4" fillId="0" borderId="0" xfId="0" applyFont="1" applyAlignment="1">
      <alignment horizontal="right"/>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8" fillId="0" borderId="0" xfId="0" applyFont="1" applyBorder="1" applyAlignment="1">
      <alignment horizontal="right"/>
    </xf>
    <xf numFmtId="0" fontId="2" fillId="33" borderId="15" xfId="0" applyFont="1" applyFill="1" applyBorder="1" applyAlignment="1" applyProtection="1">
      <alignment horizontal="center"/>
      <protection locked="0"/>
    </xf>
    <xf numFmtId="0" fontId="0" fillId="0" borderId="20" xfId="0" applyBorder="1" applyAlignment="1">
      <alignment horizontal="left"/>
    </xf>
    <xf numFmtId="0" fontId="0" fillId="0" borderId="0" xfId="0" applyBorder="1" applyAlignment="1">
      <alignment horizontal="left"/>
    </xf>
    <xf numFmtId="14" fontId="0" fillId="33" borderId="15" xfId="0" applyNumberFormat="1" applyFill="1" applyBorder="1" applyAlignment="1" applyProtection="1">
      <alignment horizontal="left"/>
      <protection locked="0"/>
    </xf>
    <xf numFmtId="0" fontId="0" fillId="33" borderId="15" xfId="0" applyFill="1" applyBorder="1" applyAlignment="1" applyProtection="1">
      <alignment horizontal="left"/>
      <protection locked="0"/>
    </xf>
    <xf numFmtId="0" fontId="11" fillId="0" borderId="0" xfId="0" applyFont="1" applyFill="1" applyBorder="1" applyAlignment="1">
      <alignment horizontal="left"/>
    </xf>
    <xf numFmtId="0" fontId="12" fillId="0" borderId="0" xfId="0" applyFont="1" applyFill="1" applyBorder="1" applyAlignment="1">
      <alignment horizontal="left"/>
    </xf>
    <xf numFmtId="0" fontId="5" fillId="0" borderId="0" xfId="0" applyFont="1" applyFill="1" applyBorder="1" applyAlignment="1">
      <alignment horizontal="left"/>
    </xf>
    <xf numFmtId="2" fontId="2" fillId="34" borderId="18" xfId="0" applyNumberFormat="1" applyFont="1" applyFill="1" applyBorder="1" applyAlignment="1">
      <alignment horizontal="center"/>
    </xf>
    <xf numFmtId="2" fontId="2" fillId="34" borderId="17" xfId="0" applyNumberFormat="1" applyFont="1" applyFill="1" applyBorder="1" applyAlignment="1">
      <alignment horizontal="center"/>
    </xf>
    <xf numFmtId="2" fontId="2" fillId="0" borderId="18" xfId="0" applyNumberFormat="1" applyFont="1" applyFill="1" applyBorder="1" applyAlignment="1">
      <alignment horizontal="center"/>
    </xf>
    <xf numFmtId="2" fontId="2" fillId="0" borderId="17" xfId="0" applyNumberFormat="1" applyFont="1" applyFill="1" applyBorder="1" applyAlignment="1">
      <alignment horizontal="center"/>
    </xf>
    <xf numFmtId="0" fontId="2" fillId="0" borderId="20" xfId="0" applyFont="1" applyBorder="1" applyAlignment="1">
      <alignment horizontal="left"/>
    </xf>
    <xf numFmtId="0" fontId="2" fillId="0" borderId="0" xfId="0" applyFont="1" applyBorder="1" applyAlignment="1">
      <alignment horizontal="left"/>
    </xf>
    <xf numFmtId="0" fontId="2" fillId="33" borderId="15" xfId="0" applyFont="1" applyFill="1" applyBorder="1" applyAlignment="1" applyProtection="1">
      <alignment horizontal="left"/>
      <protection locked="0"/>
    </xf>
    <xf numFmtId="14" fontId="2" fillId="33" borderId="15" xfId="0" applyNumberFormat="1" applyFont="1" applyFill="1" applyBorder="1" applyAlignment="1" applyProtection="1">
      <alignment horizontal="left"/>
      <protection locked="0"/>
    </xf>
    <xf numFmtId="0" fontId="0" fillId="0" borderId="33" xfId="0" applyFont="1" applyBorder="1" applyAlignment="1">
      <alignment horizontal="center"/>
    </xf>
    <xf numFmtId="0" fontId="0" fillId="0" borderId="34" xfId="0" applyFont="1" applyBorder="1" applyAlignment="1">
      <alignment horizontal="center"/>
    </xf>
    <xf numFmtId="0" fontId="0" fillId="0" borderId="21" xfId="0" applyFont="1" applyBorder="1" applyAlignment="1">
      <alignment horizontal="center"/>
    </xf>
    <xf numFmtId="0" fontId="2" fillId="33" borderId="15" xfId="0" applyNumberFormat="1" applyFont="1" applyFill="1" applyBorder="1" applyAlignment="1" applyProtection="1">
      <alignment horizontal="left"/>
      <protection locked="0"/>
    </xf>
    <xf numFmtId="14" fontId="0" fillId="0" borderId="0" xfId="0" applyNumberFormat="1" applyAlignment="1">
      <alignment horizontal="left"/>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24</xdr:row>
      <xdr:rowOff>66675</xdr:rowOff>
    </xdr:from>
    <xdr:to>
      <xdr:col>0</xdr:col>
      <xdr:colOff>523875</xdr:colOff>
      <xdr:row>27</xdr:row>
      <xdr:rowOff>104775</xdr:rowOff>
    </xdr:to>
    <xdr:pic>
      <xdr:nvPicPr>
        <xdr:cNvPr id="1" name="Picture 2" descr="EyeLogo"/>
        <xdr:cNvPicPr preferRelativeResize="1">
          <a:picLocks noChangeAspect="1"/>
        </xdr:cNvPicPr>
      </xdr:nvPicPr>
      <xdr:blipFill>
        <a:blip r:embed="rId1"/>
        <a:stretch>
          <a:fillRect/>
        </a:stretch>
      </xdr:blipFill>
      <xdr:spPr>
        <a:xfrm>
          <a:off x="95250" y="3619500"/>
          <a:ext cx="428625" cy="428625"/>
        </a:xfrm>
        <a:prstGeom prst="rect">
          <a:avLst/>
        </a:prstGeom>
        <a:noFill/>
        <a:ln w="9525" cmpd="sng">
          <a:noFill/>
        </a:ln>
      </xdr:spPr>
    </xdr:pic>
    <xdr:clientData/>
  </xdr:twoCellAnchor>
  <xdr:twoCellAnchor>
    <xdr:from>
      <xdr:col>6</xdr:col>
      <xdr:colOff>142875</xdr:colOff>
      <xdr:row>24</xdr:row>
      <xdr:rowOff>76200</xdr:rowOff>
    </xdr:from>
    <xdr:to>
      <xdr:col>6</xdr:col>
      <xdr:colOff>571500</xdr:colOff>
      <xdr:row>28</xdr:row>
      <xdr:rowOff>0</xdr:rowOff>
    </xdr:to>
    <xdr:pic>
      <xdr:nvPicPr>
        <xdr:cNvPr id="2" name="Picture 7" descr="EyeLogo"/>
        <xdr:cNvPicPr preferRelativeResize="1">
          <a:picLocks noChangeAspect="1"/>
        </xdr:cNvPicPr>
      </xdr:nvPicPr>
      <xdr:blipFill>
        <a:blip r:embed="rId1"/>
        <a:stretch>
          <a:fillRect/>
        </a:stretch>
      </xdr:blipFill>
      <xdr:spPr>
        <a:xfrm>
          <a:off x="3800475" y="3629025"/>
          <a:ext cx="428625" cy="428625"/>
        </a:xfrm>
        <a:prstGeom prst="rect">
          <a:avLst/>
        </a:prstGeom>
        <a:noFill/>
        <a:ln w="9525" cmpd="sng">
          <a:noFill/>
        </a:ln>
      </xdr:spPr>
    </xdr:pic>
    <xdr:clientData/>
  </xdr:twoCellAnchor>
  <xdr:twoCellAnchor>
    <xdr:from>
      <xdr:col>8</xdr:col>
      <xdr:colOff>66675</xdr:colOff>
      <xdr:row>24</xdr:row>
      <xdr:rowOff>57150</xdr:rowOff>
    </xdr:from>
    <xdr:to>
      <xdr:col>8</xdr:col>
      <xdr:colOff>495300</xdr:colOff>
      <xdr:row>27</xdr:row>
      <xdr:rowOff>95250</xdr:rowOff>
    </xdr:to>
    <xdr:pic>
      <xdr:nvPicPr>
        <xdr:cNvPr id="3" name="Picture 8" descr="EyeLogo"/>
        <xdr:cNvPicPr preferRelativeResize="1">
          <a:picLocks noChangeAspect="1"/>
        </xdr:cNvPicPr>
      </xdr:nvPicPr>
      <xdr:blipFill>
        <a:blip r:embed="rId1"/>
        <a:stretch>
          <a:fillRect/>
        </a:stretch>
      </xdr:blipFill>
      <xdr:spPr>
        <a:xfrm>
          <a:off x="4876800" y="3609975"/>
          <a:ext cx="428625" cy="428625"/>
        </a:xfrm>
        <a:prstGeom prst="rect">
          <a:avLst/>
        </a:prstGeom>
        <a:noFill/>
        <a:ln w="9525" cmpd="sng">
          <a:noFill/>
        </a:ln>
      </xdr:spPr>
    </xdr:pic>
    <xdr:clientData/>
  </xdr:twoCellAnchor>
  <xdr:twoCellAnchor>
    <xdr:from>
      <xdr:col>14</xdr:col>
      <xdr:colOff>95250</xdr:colOff>
      <xdr:row>24</xdr:row>
      <xdr:rowOff>47625</xdr:rowOff>
    </xdr:from>
    <xdr:to>
      <xdr:col>14</xdr:col>
      <xdr:colOff>523875</xdr:colOff>
      <xdr:row>27</xdr:row>
      <xdr:rowOff>85725</xdr:rowOff>
    </xdr:to>
    <xdr:pic>
      <xdr:nvPicPr>
        <xdr:cNvPr id="4" name="Picture 9" descr="EyeLogo"/>
        <xdr:cNvPicPr preferRelativeResize="1">
          <a:picLocks noChangeAspect="1"/>
        </xdr:cNvPicPr>
      </xdr:nvPicPr>
      <xdr:blipFill>
        <a:blip r:embed="rId1"/>
        <a:stretch>
          <a:fillRect/>
        </a:stretch>
      </xdr:blipFill>
      <xdr:spPr>
        <a:xfrm>
          <a:off x="8562975" y="3600450"/>
          <a:ext cx="4286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101"/>
  <sheetViews>
    <sheetView showGridLines="0" tabSelected="1" zoomScalePageLayoutView="0" workbookViewId="0" topLeftCell="A1">
      <selection activeCell="L80" sqref="L80"/>
    </sheetView>
  </sheetViews>
  <sheetFormatPr defaultColWidth="9.140625" defaultRowHeight="12.75"/>
  <cols>
    <col min="1" max="6" width="9.140625" style="5" customWidth="1"/>
    <col min="7" max="7" width="10.00390625" style="5" customWidth="1"/>
    <col min="8" max="8" width="7.28125" style="5" customWidth="1"/>
    <col min="9" max="14" width="9.140625" style="5" customWidth="1"/>
    <col min="15" max="15" width="9.7109375" style="5" customWidth="1"/>
    <col min="16" max="16384" width="9.140625" style="5" customWidth="1"/>
  </cols>
  <sheetData>
    <row r="1" spans="1:15" ht="12">
      <c r="A1" s="58"/>
      <c r="B1" s="58"/>
      <c r="C1" s="58"/>
      <c r="D1" s="58"/>
      <c r="E1" s="58"/>
      <c r="F1" s="108" t="s">
        <v>76</v>
      </c>
      <c r="G1" s="109"/>
      <c r="H1" s="109"/>
      <c r="I1" s="109"/>
      <c r="J1" s="110"/>
      <c r="K1" s="1"/>
      <c r="L1" s="1"/>
      <c r="M1" s="1"/>
      <c r="N1" s="1"/>
      <c r="O1" s="1"/>
    </row>
    <row r="2" spans="1:15" ht="11.25">
      <c r="A2" s="104" t="s">
        <v>75</v>
      </c>
      <c r="B2" s="105"/>
      <c r="C2" s="105"/>
      <c r="D2" s="105"/>
      <c r="E2" s="105"/>
      <c r="F2" s="106" t="s">
        <v>77</v>
      </c>
      <c r="G2" s="106"/>
      <c r="H2" s="106"/>
      <c r="I2" s="106"/>
      <c r="J2" s="106"/>
      <c r="K2" s="59"/>
      <c r="L2" s="59"/>
      <c r="M2" s="59"/>
      <c r="N2" s="59"/>
      <c r="O2" s="59"/>
    </row>
    <row r="3" spans="1:15" ht="11.25">
      <c r="A3" s="104" t="s">
        <v>22</v>
      </c>
      <c r="B3" s="105"/>
      <c r="C3" s="105"/>
      <c r="D3" s="105"/>
      <c r="E3" s="105"/>
      <c r="F3" s="106" t="s">
        <v>78</v>
      </c>
      <c r="G3" s="106"/>
      <c r="H3" s="106"/>
      <c r="I3" s="106"/>
      <c r="J3" s="106"/>
      <c r="K3" s="6"/>
      <c r="L3" s="6"/>
      <c r="M3" s="6"/>
      <c r="N3" s="6"/>
      <c r="O3" s="6"/>
    </row>
    <row r="4" spans="1:15" ht="11.25">
      <c r="A4" s="104" t="s">
        <v>2</v>
      </c>
      <c r="B4" s="105"/>
      <c r="C4" s="105"/>
      <c r="D4" s="105"/>
      <c r="E4" s="105"/>
      <c r="F4" s="111">
        <v>16565</v>
      </c>
      <c r="G4" s="111"/>
      <c r="H4" s="111"/>
      <c r="I4" s="111"/>
      <c r="J4" s="111"/>
      <c r="K4" s="6"/>
      <c r="L4" s="6"/>
      <c r="M4" s="6"/>
      <c r="N4" s="6"/>
      <c r="O4" s="6"/>
    </row>
    <row r="5" spans="1:10" ht="11.25">
      <c r="A5" s="104" t="s">
        <v>24</v>
      </c>
      <c r="B5" s="105"/>
      <c r="C5" s="105"/>
      <c r="D5" s="105"/>
      <c r="E5" s="105"/>
      <c r="F5" s="107">
        <v>42736</v>
      </c>
      <c r="G5" s="106"/>
      <c r="H5" s="106"/>
      <c r="I5" s="106"/>
      <c r="J5" s="106"/>
    </row>
    <row r="6" spans="1:10" ht="11.25">
      <c r="A6" s="104" t="s">
        <v>0</v>
      </c>
      <c r="B6" s="105"/>
      <c r="C6" s="105"/>
      <c r="D6" s="105"/>
      <c r="E6" s="105"/>
      <c r="F6" s="106">
        <v>2000</v>
      </c>
      <c r="G6" s="106"/>
      <c r="H6" s="106"/>
      <c r="I6" s="106"/>
      <c r="J6" s="106"/>
    </row>
    <row r="7" spans="1:10" ht="11.25">
      <c r="A7" s="104" t="s">
        <v>1</v>
      </c>
      <c r="B7" s="105"/>
      <c r="C7" s="105"/>
      <c r="D7" s="105"/>
      <c r="E7" s="105"/>
      <c r="F7" s="106">
        <v>200</v>
      </c>
      <c r="G7" s="106"/>
      <c r="H7" s="106"/>
      <c r="I7" s="106"/>
      <c r="J7" s="106"/>
    </row>
    <row r="8" spans="1:10" ht="11.25">
      <c r="A8" s="104" t="s">
        <v>18</v>
      </c>
      <c r="B8" s="105"/>
      <c r="C8" s="105"/>
      <c r="D8" s="105"/>
      <c r="E8" s="105"/>
      <c r="F8" s="106" t="s">
        <v>49</v>
      </c>
      <c r="G8" s="106"/>
      <c r="H8" s="106"/>
      <c r="I8" s="106"/>
      <c r="J8" s="106"/>
    </row>
    <row r="9" spans="1:10" ht="11.25">
      <c r="A9" s="104" t="s">
        <v>69</v>
      </c>
      <c r="B9" s="105"/>
      <c r="C9" s="105"/>
      <c r="D9" s="105"/>
      <c r="E9" s="105"/>
      <c r="F9" s="106">
        <v>400</v>
      </c>
      <c r="G9" s="106"/>
      <c r="H9" s="106"/>
      <c r="I9" s="106"/>
      <c r="J9" s="106"/>
    </row>
    <row r="10" spans="1:10" ht="11.25">
      <c r="A10" s="104" t="s">
        <v>19</v>
      </c>
      <c r="B10" s="105"/>
      <c r="C10" s="105"/>
      <c r="D10" s="105"/>
      <c r="E10" s="105"/>
      <c r="F10" s="106" t="s">
        <v>45</v>
      </c>
      <c r="G10" s="106"/>
      <c r="H10" s="106"/>
      <c r="I10" s="106"/>
      <c r="J10" s="106"/>
    </row>
    <row r="11" spans="1:10" ht="12">
      <c r="A11" s="93" t="s">
        <v>67</v>
      </c>
      <c r="B11" s="94"/>
      <c r="C11" s="94"/>
      <c r="D11" s="94"/>
      <c r="E11" s="94"/>
      <c r="F11" s="95">
        <f ca="1">TODAY()+30</f>
        <v>44050</v>
      </c>
      <c r="G11" s="96"/>
      <c r="H11" s="96"/>
      <c r="I11" s="96"/>
      <c r="J11" s="96"/>
    </row>
    <row r="12" spans="1:10" ht="18">
      <c r="A12" s="97" t="s">
        <v>68</v>
      </c>
      <c r="B12" s="98"/>
      <c r="C12" s="98"/>
      <c r="D12" s="98"/>
      <c r="E12" s="98"/>
      <c r="F12" s="8"/>
      <c r="G12" s="8"/>
      <c r="H12" s="8"/>
      <c r="I12" s="9"/>
      <c r="J12" s="13"/>
    </row>
    <row r="13" spans="5:11" ht="10.5">
      <c r="E13" s="99" t="s">
        <v>35</v>
      </c>
      <c r="F13" s="99"/>
      <c r="G13" s="99"/>
      <c r="H13" s="99"/>
      <c r="I13" s="99"/>
      <c r="J13" s="99"/>
      <c r="K13" s="99"/>
    </row>
    <row r="14" spans="5:11" ht="11.25">
      <c r="E14" s="53" t="s">
        <v>5</v>
      </c>
      <c r="F14" s="48"/>
      <c r="G14" s="48"/>
      <c r="H14" s="49"/>
      <c r="I14" s="100">
        <f>F39</f>
        <v>40</v>
      </c>
      <c r="J14" s="101"/>
      <c r="K14" s="8"/>
    </row>
    <row r="15" spans="5:11" ht="11.25">
      <c r="E15" s="53" t="s">
        <v>38</v>
      </c>
      <c r="F15" s="48"/>
      <c r="G15" s="48"/>
      <c r="H15" s="49"/>
      <c r="I15" s="102" t="s">
        <v>47</v>
      </c>
      <c r="J15" s="103"/>
      <c r="K15" s="4"/>
    </row>
    <row r="16" spans="1:9" ht="11.25">
      <c r="A16" s="4"/>
      <c r="B16" s="10"/>
      <c r="C16" s="10"/>
      <c r="D16" s="11"/>
      <c r="E16" s="9"/>
      <c r="F16" s="9"/>
      <c r="G16" s="9"/>
      <c r="H16" s="9"/>
      <c r="I16" s="9"/>
    </row>
    <row r="17" spans="1:10" ht="11.25">
      <c r="A17" s="60" t="s">
        <v>9</v>
      </c>
      <c r="B17" s="60"/>
      <c r="C17" s="60"/>
      <c r="D17" s="60"/>
      <c r="E17" s="60"/>
      <c r="F17" s="92" t="s">
        <v>23</v>
      </c>
      <c r="G17" s="92"/>
      <c r="H17" s="92"/>
      <c r="I17" s="92"/>
      <c r="J17" s="92"/>
    </row>
    <row r="18" spans="1:10" ht="11.25">
      <c r="A18" s="60" t="s">
        <v>33</v>
      </c>
      <c r="B18" s="60"/>
      <c r="C18" s="60"/>
      <c r="D18" s="60"/>
      <c r="E18" s="60"/>
      <c r="F18" s="45">
        <v>0</v>
      </c>
      <c r="G18" s="60" t="s">
        <v>7</v>
      </c>
      <c r="H18" s="60"/>
      <c r="I18" s="60"/>
      <c r="J18" s="60"/>
    </row>
    <row r="19" spans="1:10" ht="11.25">
      <c r="A19" s="60" t="s">
        <v>6</v>
      </c>
      <c r="B19" s="60"/>
      <c r="C19" s="60"/>
      <c r="D19" s="60"/>
      <c r="E19" s="60"/>
      <c r="F19" s="45">
        <v>0</v>
      </c>
      <c r="G19" s="60" t="s">
        <v>7</v>
      </c>
      <c r="H19" s="60"/>
      <c r="I19" s="60"/>
      <c r="J19" s="60"/>
    </row>
    <row r="20" spans="1:10" ht="11.25">
      <c r="A20" s="47"/>
      <c r="B20" s="47"/>
      <c r="C20" s="47"/>
      <c r="D20" s="47"/>
      <c r="E20" s="47"/>
      <c r="F20" s="50"/>
      <c r="G20" s="47"/>
      <c r="H20" s="47"/>
      <c r="I20" s="47"/>
      <c r="J20" s="47"/>
    </row>
    <row r="21" spans="1:10" ht="12">
      <c r="A21"/>
      <c r="B21" s="54" t="s">
        <v>70</v>
      </c>
      <c r="C21" s="54"/>
      <c r="D21" s="54"/>
      <c r="E21" s="54"/>
      <c r="F21" s="54"/>
      <c r="G21" s="54"/>
      <c r="H21" s="8"/>
      <c r="I21" s="8"/>
      <c r="J21" s="8"/>
    </row>
    <row r="22" spans="1:9" ht="12">
      <c r="A22"/>
      <c r="B22" s="87" t="s">
        <v>71</v>
      </c>
      <c r="C22" s="87"/>
      <c r="D22" s="55" t="s">
        <v>72</v>
      </c>
      <c r="E22" s="56"/>
      <c r="F22" s="46">
        <v>0</v>
      </c>
      <c r="G22" s="57" t="s">
        <v>73</v>
      </c>
      <c r="H22" s="51">
        <f>MMULT(F22,2000)</f>
        <v>0</v>
      </c>
      <c r="I22" s="9" t="s">
        <v>74</v>
      </c>
    </row>
    <row r="23" spans="1:9" ht="11.25">
      <c r="A23" s="47"/>
      <c r="B23" s="47"/>
      <c r="C23" s="47"/>
      <c r="D23" s="47"/>
      <c r="E23" s="50"/>
      <c r="F23" s="47"/>
      <c r="G23" s="47"/>
      <c r="H23" s="47"/>
      <c r="I23" s="9"/>
    </row>
    <row r="24" spans="1:9" ht="12" thickBot="1">
      <c r="A24" s="60" t="s">
        <v>8</v>
      </c>
      <c r="B24" s="60"/>
      <c r="C24" s="52">
        <v>44013</v>
      </c>
      <c r="D24" s="12"/>
      <c r="E24" s="9"/>
      <c r="F24" s="9"/>
      <c r="G24" s="9"/>
      <c r="H24" s="9"/>
      <c r="I24" s="9"/>
    </row>
    <row r="25" spans="1:17" ht="12.75" customHeight="1">
      <c r="A25" s="88" t="s">
        <v>36</v>
      </c>
      <c r="B25" s="89"/>
      <c r="C25" s="89"/>
      <c r="D25" s="89"/>
      <c r="E25" s="89"/>
      <c r="F25" s="89"/>
      <c r="G25" s="90"/>
      <c r="I25" s="88" t="s">
        <v>36</v>
      </c>
      <c r="J25" s="89"/>
      <c r="K25" s="89"/>
      <c r="L25" s="89"/>
      <c r="M25" s="89"/>
      <c r="N25" s="89"/>
      <c r="O25" s="90"/>
      <c r="Q25" s="7"/>
    </row>
    <row r="26" spans="1:17" ht="9">
      <c r="A26" s="14"/>
      <c r="B26" s="15" t="s">
        <v>27</v>
      </c>
      <c r="C26" s="16">
        <f>F4</f>
        <v>16565</v>
      </c>
      <c r="D26" s="17"/>
      <c r="E26" s="18" t="s">
        <v>28</v>
      </c>
      <c r="F26" s="19">
        <f>F5</f>
        <v>42736</v>
      </c>
      <c r="G26" s="20"/>
      <c r="I26" s="14"/>
      <c r="J26" s="15" t="s">
        <v>27</v>
      </c>
      <c r="K26" s="16">
        <f>F4</f>
        <v>16565</v>
      </c>
      <c r="L26" s="17"/>
      <c r="M26" s="18" t="s">
        <v>28</v>
      </c>
      <c r="N26" s="19">
        <f>F5</f>
        <v>42736</v>
      </c>
      <c r="O26" s="20"/>
      <c r="Q26" s="7"/>
    </row>
    <row r="27" spans="1:17" ht="9">
      <c r="A27" s="14"/>
      <c r="B27" s="18"/>
      <c r="C27" s="18"/>
      <c r="D27" s="18"/>
      <c r="E27" s="18"/>
      <c r="F27" s="18"/>
      <c r="G27" s="20"/>
      <c r="I27" s="14"/>
      <c r="J27" s="18"/>
      <c r="K27" s="18"/>
      <c r="L27" s="18"/>
      <c r="M27" s="18"/>
      <c r="N27" s="18"/>
      <c r="O27" s="20"/>
      <c r="Q27" s="7"/>
    </row>
    <row r="28" spans="1:17" ht="9">
      <c r="A28" s="24"/>
      <c r="B28" s="91" t="str">
        <f>F2</f>
        <v>Dry Cow Top Dress</v>
      </c>
      <c r="C28" s="91"/>
      <c r="D28" s="91"/>
      <c r="E28" s="37" t="s">
        <v>44</v>
      </c>
      <c r="F28" s="38"/>
      <c r="G28" s="39"/>
      <c r="H28" s="1"/>
      <c r="I28" s="14"/>
      <c r="J28" s="91" t="str">
        <f>F2</f>
        <v>Dry Cow Top Dress</v>
      </c>
      <c r="K28" s="91"/>
      <c r="L28" s="91"/>
      <c r="M28" s="37" t="s">
        <v>44</v>
      </c>
      <c r="N28" s="22"/>
      <c r="O28" s="23"/>
      <c r="Q28" s="7"/>
    </row>
    <row r="29" spans="1:17" ht="9">
      <c r="A29" s="84" t="s">
        <v>34</v>
      </c>
      <c r="B29" s="85"/>
      <c r="C29" s="85"/>
      <c r="D29" s="85"/>
      <c r="E29" s="85"/>
      <c r="F29" s="85"/>
      <c r="G29" s="86"/>
      <c r="H29" s="1"/>
      <c r="I29" s="84" t="s">
        <v>34</v>
      </c>
      <c r="J29" s="85"/>
      <c r="K29" s="85"/>
      <c r="L29" s="85"/>
      <c r="M29" s="85"/>
      <c r="N29" s="85"/>
      <c r="O29" s="86"/>
      <c r="Q29" s="7"/>
    </row>
    <row r="30" spans="1:15" ht="9">
      <c r="A30" s="84" t="s">
        <v>54</v>
      </c>
      <c r="B30" s="85"/>
      <c r="C30" s="85"/>
      <c r="D30" s="85"/>
      <c r="E30" s="85"/>
      <c r="F30" s="85"/>
      <c r="G30" s="86"/>
      <c r="I30" s="84" t="s">
        <v>54</v>
      </c>
      <c r="J30" s="85"/>
      <c r="K30" s="85"/>
      <c r="L30" s="85"/>
      <c r="M30" s="85"/>
      <c r="N30" s="85"/>
      <c r="O30" s="86"/>
    </row>
    <row r="31" spans="1:15" ht="10.5">
      <c r="A31" s="84" t="s">
        <v>83</v>
      </c>
      <c r="B31" s="85"/>
      <c r="C31" s="85"/>
      <c r="D31" s="85"/>
      <c r="E31" s="85"/>
      <c r="F31" s="85"/>
      <c r="G31" s="86"/>
      <c r="I31" s="84" t="s">
        <v>84</v>
      </c>
      <c r="J31" s="85"/>
      <c r="K31" s="85"/>
      <c r="L31" s="85"/>
      <c r="M31" s="85"/>
      <c r="N31" s="85"/>
      <c r="O31" s="86"/>
    </row>
    <row r="32" spans="1:15" ht="9">
      <c r="A32" s="24"/>
      <c r="B32" s="25"/>
      <c r="C32" s="25"/>
      <c r="D32" s="25"/>
      <c r="E32" s="25"/>
      <c r="F32" s="25"/>
      <c r="G32" s="26"/>
      <c r="I32" s="24"/>
      <c r="J32" s="25"/>
      <c r="K32" s="25"/>
      <c r="L32" s="25"/>
      <c r="M32" s="25"/>
      <c r="N32" s="25"/>
      <c r="O32" s="26"/>
    </row>
    <row r="33" spans="1:15" ht="9">
      <c r="A33" s="21" t="s">
        <v>26</v>
      </c>
      <c r="B33" s="29" t="str">
        <f>F3</f>
        <v>Madison Dairy Dry Top 11-2016</v>
      </c>
      <c r="C33" s="17"/>
      <c r="D33" s="15"/>
      <c r="E33" s="18"/>
      <c r="F33" s="17"/>
      <c r="G33" s="28"/>
      <c r="H33" s="2"/>
      <c r="I33" s="21" t="s">
        <v>26</v>
      </c>
      <c r="J33" s="29" t="str">
        <f>F3</f>
        <v>Madison Dairy Dry Top 11-2016</v>
      </c>
      <c r="K33" s="17"/>
      <c r="L33" s="15"/>
      <c r="M33" s="18"/>
      <c r="N33" s="17"/>
      <c r="O33" s="28"/>
    </row>
    <row r="34" spans="1:15" ht="9">
      <c r="A34" s="79" t="s">
        <v>21</v>
      </c>
      <c r="B34" s="80"/>
      <c r="C34" s="80"/>
      <c r="D34" s="80"/>
      <c r="E34" s="80"/>
      <c r="F34" s="80"/>
      <c r="G34" s="81"/>
      <c r="I34" s="79" t="s">
        <v>21</v>
      </c>
      <c r="J34" s="80"/>
      <c r="K34" s="80"/>
      <c r="L34" s="80"/>
      <c r="M34" s="80"/>
      <c r="N34" s="80"/>
      <c r="O34" s="81"/>
    </row>
    <row r="35" spans="1:15" ht="9">
      <c r="A35" s="27" t="s">
        <v>50</v>
      </c>
      <c r="B35" s="17"/>
      <c r="C35" s="17"/>
      <c r="D35" s="17"/>
      <c r="E35" s="17"/>
      <c r="F35" s="17"/>
      <c r="G35" s="30"/>
      <c r="H35" s="1"/>
      <c r="I35" s="27" t="s">
        <v>50</v>
      </c>
      <c r="J35" s="17"/>
      <c r="K35" s="17"/>
      <c r="L35" s="17"/>
      <c r="M35" s="17"/>
      <c r="N35" s="17"/>
      <c r="O35" s="30"/>
    </row>
    <row r="36" spans="1:15" ht="9">
      <c r="A36" s="27" t="s">
        <v>51</v>
      </c>
      <c r="B36" s="17"/>
      <c r="C36" s="17"/>
      <c r="D36" s="17"/>
      <c r="E36" s="17"/>
      <c r="F36" s="17"/>
      <c r="G36" s="30"/>
      <c r="H36" s="1"/>
      <c r="I36" s="27" t="s">
        <v>51</v>
      </c>
      <c r="J36" s="17"/>
      <c r="K36" s="17"/>
      <c r="L36" s="17"/>
      <c r="M36" s="17"/>
      <c r="N36" s="17"/>
      <c r="O36" s="30"/>
    </row>
    <row r="37" spans="1:15" ht="9">
      <c r="A37" s="27"/>
      <c r="B37" s="17"/>
      <c r="C37" s="17"/>
      <c r="D37" s="17"/>
      <c r="E37" s="17"/>
      <c r="F37" s="17"/>
      <c r="G37" s="30"/>
      <c r="H37" s="1"/>
      <c r="I37" s="27"/>
      <c r="J37" s="17"/>
      <c r="K37" s="17"/>
      <c r="L37" s="17"/>
      <c r="M37" s="17"/>
      <c r="N37" s="17"/>
      <c r="O37" s="30"/>
    </row>
    <row r="38" spans="1:15" ht="9">
      <c r="A38" s="79" t="s">
        <v>4</v>
      </c>
      <c r="B38" s="80"/>
      <c r="C38" s="80"/>
      <c r="D38" s="80"/>
      <c r="E38" s="80"/>
      <c r="F38" s="80"/>
      <c r="G38" s="81"/>
      <c r="I38" s="79" t="s">
        <v>4</v>
      </c>
      <c r="J38" s="80"/>
      <c r="K38" s="80"/>
      <c r="L38" s="80"/>
      <c r="M38" s="80"/>
      <c r="N38" s="80"/>
      <c r="O38" s="81"/>
    </row>
    <row r="39" spans="1:15" ht="9">
      <c r="A39" s="82" t="s">
        <v>85</v>
      </c>
      <c r="B39" s="83"/>
      <c r="C39" s="83"/>
      <c r="D39" s="17"/>
      <c r="E39" s="17"/>
      <c r="F39" s="32">
        <f>F9*F7/F6+F18*F19/F6</f>
        <v>40</v>
      </c>
      <c r="G39" s="30" t="s">
        <v>3</v>
      </c>
      <c r="H39" s="3"/>
      <c r="I39" s="82" t="s">
        <v>85</v>
      </c>
      <c r="J39" s="83"/>
      <c r="K39" s="83"/>
      <c r="L39" s="17"/>
      <c r="M39" s="17"/>
      <c r="N39" s="32">
        <f>F9*F7/F6+F18*F19/F6</f>
        <v>40</v>
      </c>
      <c r="O39" s="30" t="s">
        <v>3</v>
      </c>
    </row>
    <row r="40" spans="1:15" ht="9">
      <c r="A40" s="31"/>
      <c r="B40" s="29"/>
      <c r="C40" s="17"/>
      <c r="D40" s="17"/>
      <c r="E40" s="17"/>
      <c r="F40" s="32">
        <f>F39/2</f>
        <v>20</v>
      </c>
      <c r="G40" s="30" t="s">
        <v>48</v>
      </c>
      <c r="H40" s="3"/>
      <c r="I40" s="31"/>
      <c r="J40" s="29"/>
      <c r="K40" s="17"/>
      <c r="L40" s="17"/>
      <c r="M40" s="17"/>
      <c r="N40" s="32">
        <f>N39/2</f>
        <v>20</v>
      </c>
      <c r="O40" s="30" t="s">
        <v>48</v>
      </c>
    </row>
    <row r="41" spans="1:15" ht="9">
      <c r="A41" s="79" t="s">
        <v>31</v>
      </c>
      <c r="B41" s="80"/>
      <c r="C41" s="80"/>
      <c r="D41" s="80"/>
      <c r="E41" s="80"/>
      <c r="F41" s="80"/>
      <c r="G41" s="81"/>
      <c r="I41" s="79" t="s">
        <v>31</v>
      </c>
      <c r="J41" s="80"/>
      <c r="K41" s="80"/>
      <c r="L41" s="80"/>
      <c r="M41" s="80"/>
      <c r="N41" s="80"/>
      <c r="O41" s="81"/>
    </row>
    <row r="42" spans="1:15" ht="9">
      <c r="A42" s="42" t="s">
        <v>81</v>
      </c>
      <c r="B42" s="25"/>
      <c r="C42" s="25"/>
      <c r="D42" s="25"/>
      <c r="E42" s="25"/>
      <c r="F42" s="25"/>
      <c r="G42" s="26"/>
      <c r="I42" s="42" t="s">
        <v>81</v>
      </c>
      <c r="J42" s="25"/>
      <c r="K42" s="25"/>
      <c r="L42" s="25"/>
      <c r="M42" s="25"/>
      <c r="N42" s="25"/>
      <c r="O42" s="26"/>
    </row>
    <row r="43" spans="1:15" ht="9">
      <c r="A43" s="31" t="s">
        <v>64</v>
      </c>
      <c r="B43" s="25"/>
      <c r="C43" s="25"/>
      <c r="D43" s="25"/>
      <c r="E43" s="25"/>
      <c r="F43" s="25"/>
      <c r="G43" s="26"/>
      <c r="I43" s="31" t="s">
        <v>64</v>
      </c>
      <c r="J43" s="25"/>
      <c r="K43" s="25"/>
      <c r="L43" s="25"/>
      <c r="M43" s="25"/>
      <c r="N43" s="25"/>
      <c r="O43" s="26"/>
    </row>
    <row r="44" spans="1:15" ht="9">
      <c r="A44" s="31"/>
      <c r="B44" s="25"/>
      <c r="C44" s="25"/>
      <c r="D44" s="25"/>
      <c r="E44" s="25"/>
      <c r="F44" s="25"/>
      <c r="G44" s="26"/>
      <c r="I44" s="24"/>
      <c r="J44" s="25"/>
      <c r="K44" s="25"/>
      <c r="L44" s="25"/>
      <c r="M44" s="25"/>
      <c r="N44" s="25"/>
      <c r="O44" s="26"/>
    </row>
    <row r="45" spans="1:15" ht="9">
      <c r="A45" s="42" t="s">
        <v>57</v>
      </c>
      <c r="B45" s="25"/>
      <c r="C45" s="25"/>
      <c r="D45" s="25"/>
      <c r="E45" s="25"/>
      <c r="F45" s="25"/>
      <c r="G45" s="26"/>
      <c r="I45" s="42" t="s">
        <v>57</v>
      </c>
      <c r="J45" s="25"/>
      <c r="K45" s="25"/>
      <c r="L45" s="25"/>
      <c r="M45" s="25"/>
      <c r="N45" s="25"/>
      <c r="O45" s="26"/>
    </row>
    <row r="46" spans="1:15" ht="9">
      <c r="A46" s="31" t="s">
        <v>55</v>
      </c>
      <c r="B46" s="25"/>
      <c r="C46" s="1"/>
      <c r="D46" s="1"/>
      <c r="E46" s="1"/>
      <c r="F46" s="1"/>
      <c r="G46" s="26"/>
      <c r="I46" s="31" t="s">
        <v>55</v>
      </c>
      <c r="J46" s="25"/>
      <c r="K46" s="1"/>
      <c r="L46" s="1"/>
      <c r="M46" s="1"/>
      <c r="N46" s="1"/>
      <c r="O46" s="26"/>
    </row>
    <row r="47" spans="1:15" ht="10.5">
      <c r="A47" s="27" t="s">
        <v>56</v>
      </c>
      <c r="B47" s="43">
        <f>185/F40</f>
        <v>9.25</v>
      </c>
      <c r="C47" s="18" t="s">
        <v>46</v>
      </c>
      <c r="D47" s="43">
        <f>660/F40</f>
        <v>33</v>
      </c>
      <c r="E47" s="17" t="s">
        <v>65</v>
      </c>
      <c r="F47" s="25"/>
      <c r="G47" s="26"/>
      <c r="I47" s="27" t="s">
        <v>56</v>
      </c>
      <c r="J47" s="43">
        <f>185/F40</f>
        <v>9.25</v>
      </c>
      <c r="K47" s="18" t="s">
        <v>46</v>
      </c>
      <c r="L47" s="43">
        <f>660/F40</f>
        <v>33</v>
      </c>
      <c r="M47" s="17" t="s">
        <v>65</v>
      </c>
      <c r="N47" s="25"/>
      <c r="O47" s="26"/>
    </row>
    <row r="48" spans="1:15" ht="9.75">
      <c r="A48" s="31" t="s">
        <v>82</v>
      </c>
      <c r="B48" s="41"/>
      <c r="C48" s="40"/>
      <c r="D48" s="41"/>
      <c r="E48" s="41"/>
      <c r="F48" s="41"/>
      <c r="G48" s="26"/>
      <c r="I48" s="31" t="s">
        <v>82</v>
      </c>
      <c r="J48" s="41"/>
      <c r="K48" s="40"/>
      <c r="L48" s="41"/>
      <c r="M48" s="41"/>
      <c r="N48" s="41"/>
      <c r="O48" s="26"/>
    </row>
    <row r="49" spans="1:15" ht="9.75">
      <c r="A49" s="31" t="s">
        <v>61</v>
      </c>
      <c r="B49" s="41"/>
      <c r="C49" s="40"/>
      <c r="D49" s="41"/>
      <c r="E49" s="41"/>
      <c r="F49" s="41"/>
      <c r="G49" s="26"/>
      <c r="I49" s="31" t="s">
        <v>61</v>
      </c>
      <c r="J49" s="41"/>
      <c r="K49" s="40"/>
      <c r="L49" s="41"/>
      <c r="M49" s="41"/>
      <c r="N49" s="41"/>
      <c r="O49" s="26"/>
    </row>
    <row r="50" spans="1:15" ht="9.75">
      <c r="A50" s="31"/>
      <c r="B50" s="41"/>
      <c r="C50" s="40"/>
      <c r="D50" s="41"/>
      <c r="E50" s="41"/>
      <c r="F50" s="41"/>
      <c r="G50" s="26"/>
      <c r="I50" s="31"/>
      <c r="J50" s="41"/>
      <c r="K50" s="40"/>
      <c r="L50" s="41"/>
      <c r="M50" s="41"/>
      <c r="N50" s="41"/>
      <c r="O50" s="26"/>
    </row>
    <row r="51" spans="1:15" ht="9.75">
      <c r="A51" s="42" t="s">
        <v>58</v>
      </c>
      <c r="B51" s="29"/>
      <c r="C51" s="40"/>
      <c r="D51" s="41"/>
      <c r="E51" s="41"/>
      <c r="F51" s="41"/>
      <c r="G51" s="26"/>
      <c r="I51" s="42" t="s">
        <v>58</v>
      </c>
      <c r="J51" s="29"/>
      <c r="K51" s="40"/>
      <c r="L51" s="41"/>
      <c r="M51" s="41"/>
      <c r="N51" s="41"/>
      <c r="O51" s="26"/>
    </row>
    <row r="52" spans="1:15" ht="9">
      <c r="A52" s="31" t="s">
        <v>59</v>
      </c>
      <c r="B52" s="25"/>
      <c r="C52" s="1"/>
      <c r="D52" s="1"/>
      <c r="E52" s="1"/>
      <c r="F52" s="1"/>
      <c r="G52" s="26"/>
      <c r="I52" s="31" t="s">
        <v>59</v>
      </c>
      <c r="J52" s="25"/>
      <c r="K52" s="1"/>
      <c r="L52" s="1"/>
      <c r="M52" s="1"/>
      <c r="N52" s="1"/>
      <c r="O52" s="26"/>
    </row>
    <row r="53" spans="1:15" ht="10.5">
      <c r="A53" s="27" t="s">
        <v>56</v>
      </c>
      <c r="B53" s="43">
        <f>115/F40</f>
        <v>5.75</v>
      </c>
      <c r="C53" s="18" t="s">
        <v>46</v>
      </c>
      <c r="D53" s="43">
        <f>410/F40</f>
        <v>20.5</v>
      </c>
      <c r="E53" s="17" t="s">
        <v>66</v>
      </c>
      <c r="F53" s="1"/>
      <c r="G53" s="26"/>
      <c r="I53" s="27" t="s">
        <v>56</v>
      </c>
      <c r="J53" s="43">
        <f>115/F40</f>
        <v>5.75</v>
      </c>
      <c r="K53" s="18" t="s">
        <v>46</v>
      </c>
      <c r="L53" s="43">
        <f>410/F40</f>
        <v>20.5</v>
      </c>
      <c r="M53" s="17" t="s">
        <v>66</v>
      </c>
      <c r="N53" s="1"/>
      <c r="O53" s="26"/>
    </row>
    <row r="54" spans="1:20" ht="9">
      <c r="A54" s="31" t="s">
        <v>62</v>
      </c>
      <c r="B54" s="1"/>
      <c r="C54" s="1"/>
      <c r="D54" s="1"/>
      <c r="E54" s="25"/>
      <c r="F54" s="25"/>
      <c r="G54" s="26"/>
      <c r="I54" s="31" t="s">
        <v>62</v>
      </c>
      <c r="J54" s="1"/>
      <c r="K54" s="1"/>
      <c r="L54" s="1"/>
      <c r="M54" s="25"/>
      <c r="N54" s="25"/>
      <c r="O54" s="26"/>
      <c r="T54" s="29"/>
    </row>
    <row r="55" spans="1:15" ht="9.75">
      <c r="A55" s="31" t="s">
        <v>63</v>
      </c>
      <c r="B55" s="41"/>
      <c r="C55" s="40"/>
      <c r="D55" s="41"/>
      <c r="E55" s="41"/>
      <c r="F55" s="41"/>
      <c r="G55" s="26"/>
      <c r="I55" s="31" t="s">
        <v>63</v>
      </c>
      <c r="J55" s="41"/>
      <c r="K55" s="40"/>
      <c r="L55" s="41"/>
      <c r="M55" s="41"/>
      <c r="N55" s="41"/>
      <c r="O55" s="26"/>
    </row>
    <row r="56" spans="1:15" ht="9">
      <c r="A56" s="79" t="s">
        <v>25</v>
      </c>
      <c r="B56" s="80"/>
      <c r="C56" s="80"/>
      <c r="D56" s="80"/>
      <c r="E56" s="80"/>
      <c r="F56" s="80"/>
      <c r="G56" s="81"/>
      <c r="I56" s="79" t="s">
        <v>25</v>
      </c>
      <c r="J56" s="80"/>
      <c r="K56" s="80"/>
      <c r="L56" s="80"/>
      <c r="M56" s="80"/>
      <c r="N56" s="80"/>
      <c r="O56" s="81"/>
    </row>
    <row r="57" spans="1:15" ht="7.5">
      <c r="A57" s="70" t="s">
        <v>79</v>
      </c>
      <c r="B57" s="71"/>
      <c r="C57" s="71"/>
      <c r="D57" s="71"/>
      <c r="E57" s="71"/>
      <c r="F57" s="71"/>
      <c r="G57" s="72"/>
      <c r="H57" s="1"/>
      <c r="I57" s="70" t="s">
        <v>79</v>
      </c>
      <c r="J57" s="71"/>
      <c r="K57" s="71"/>
      <c r="L57" s="71"/>
      <c r="M57" s="71"/>
      <c r="N57" s="71"/>
      <c r="O57" s="72"/>
    </row>
    <row r="58" spans="1:15" ht="7.5">
      <c r="A58" s="73"/>
      <c r="B58" s="74"/>
      <c r="C58" s="74"/>
      <c r="D58" s="74"/>
      <c r="E58" s="74"/>
      <c r="F58" s="74"/>
      <c r="G58" s="75"/>
      <c r="H58" s="1"/>
      <c r="I58" s="73"/>
      <c r="J58" s="74"/>
      <c r="K58" s="74"/>
      <c r="L58" s="74"/>
      <c r="M58" s="74"/>
      <c r="N58" s="74"/>
      <c r="O58" s="75"/>
    </row>
    <row r="59" spans="1:15" ht="7.5">
      <c r="A59" s="73"/>
      <c r="B59" s="74"/>
      <c r="C59" s="74"/>
      <c r="D59" s="74"/>
      <c r="E59" s="74"/>
      <c r="F59" s="74"/>
      <c r="G59" s="75"/>
      <c r="H59" s="1"/>
      <c r="I59" s="73"/>
      <c r="J59" s="74"/>
      <c r="K59" s="74"/>
      <c r="L59" s="74"/>
      <c r="M59" s="74"/>
      <c r="N59" s="74"/>
      <c r="O59" s="75"/>
    </row>
    <row r="60" spans="1:15" ht="7.5">
      <c r="A60" s="73"/>
      <c r="B60" s="74"/>
      <c r="C60" s="74"/>
      <c r="D60" s="74"/>
      <c r="E60" s="74"/>
      <c r="F60" s="74"/>
      <c r="G60" s="75"/>
      <c r="H60" s="1"/>
      <c r="I60" s="73"/>
      <c r="J60" s="74"/>
      <c r="K60" s="74"/>
      <c r="L60" s="74"/>
      <c r="M60" s="74"/>
      <c r="N60" s="74"/>
      <c r="O60" s="75"/>
    </row>
    <row r="61" spans="1:15" ht="7.5">
      <c r="A61" s="73"/>
      <c r="B61" s="74"/>
      <c r="C61" s="74"/>
      <c r="D61" s="74"/>
      <c r="E61" s="74"/>
      <c r="F61" s="74"/>
      <c r="G61" s="75"/>
      <c r="H61" s="1"/>
      <c r="I61" s="73"/>
      <c r="J61" s="74"/>
      <c r="K61" s="74"/>
      <c r="L61" s="74"/>
      <c r="M61" s="74"/>
      <c r="N61" s="74"/>
      <c r="O61" s="75"/>
    </row>
    <row r="62" spans="1:15" ht="7.5">
      <c r="A62" s="73"/>
      <c r="B62" s="74"/>
      <c r="C62" s="74"/>
      <c r="D62" s="74"/>
      <c r="E62" s="74"/>
      <c r="F62" s="74"/>
      <c r="G62" s="75"/>
      <c r="H62" s="1"/>
      <c r="I62" s="73"/>
      <c r="J62" s="74"/>
      <c r="K62" s="74"/>
      <c r="L62" s="74"/>
      <c r="M62" s="74"/>
      <c r="N62" s="74"/>
      <c r="O62" s="75"/>
    </row>
    <row r="63" spans="1:15" ht="7.5">
      <c r="A63" s="73"/>
      <c r="B63" s="74"/>
      <c r="C63" s="74"/>
      <c r="D63" s="74"/>
      <c r="E63" s="74"/>
      <c r="F63" s="74"/>
      <c r="G63" s="75"/>
      <c r="H63" s="1"/>
      <c r="I63" s="73"/>
      <c r="J63" s="74"/>
      <c r="K63" s="74"/>
      <c r="L63" s="74"/>
      <c r="M63" s="74"/>
      <c r="N63" s="74"/>
      <c r="O63" s="75"/>
    </row>
    <row r="64" spans="1:15" ht="7.5">
      <c r="A64" s="73"/>
      <c r="B64" s="74"/>
      <c r="C64" s="74"/>
      <c r="D64" s="74"/>
      <c r="E64" s="74"/>
      <c r="F64" s="74"/>
      <c r="G64" s="75"/>
      <c r="H64" s="1"/>
      <c r="I64" s="73"/>
      <c r="J64" s="74"/>
      <c r="K64" s="74"/>
      <c r="L64" s="74"/>
      <c r="M64" s="74"/>
      <c r="N64" s="74"/>
      <c r="O64" s="75"/>
    </row>
    <row r="65" spans="1:15" ht="7.5">
      <c r="A65" s="73"/>
      <c r="B65" s="74"/>
      <c r="C65" s="74"/>
      <c r="D65" s="74"/>
      <c r="E65" s="74"/>
      <c r="F65" s="74"/>
      <c r="G65" s="75"/>
      <c r="H65" s="1"/>
      <c r="I65" s="73"/>
      <c r="J65" s="74"/>
      <c r="K65" s="74"/>
      <c r="L65" s="74"/>
      <c r="M65" s="74"/>
      <c r="N65" s="74"/>
      <c r="O65" s="75"/>
    </row>
    <row r="66" spans="1:15" ht="7.5">
      <c r="A66" s="73"/>
      <c r="B66" s="74"/>
      <c r="C66" s="74"/>
      <c r="D66" s="74"/>
      <c r="E66" s="74"/>
      <c r="F66" s="74"/>
      <c r="G66" s="75"/>
      <c r="H66" s="1"/>
      <c r="I66" s="73"/>
      <c r="J66" s="74"/>
      <c r="K66" s="74"/>
      <c r="L66" s="74"/>
      <c r="M66" s="74"/>
      <c r="N66" s="74"/>
      <c r="O66" s="75"/>
    </row>
    <row r="67" spans="1:15" ht="7.5">
      <c r="A67" s="73"/>
      <c r="B67" s="74"/>
      <c r="C67" s="74"/>
      <c r="D67" s="74"/>
      <c r="E67" s="74"/>
      <c r="F67" s="74"/>
      <c r="G67" s="75"/>
      <c r="H67" s="1"/>
      <c r="I67" s="73"/>
      <c r="J67" s="74"/>
      <c r="K67" s="74"/>
      <c r="L67" s="74"/>
      <c r="M67" s="74"/>
      <c r="N67" s="74"/>
      <c r="O67" s="75"/>
    </row>
    <row r="68" spans="1:15" ht="7.5">
      <c r="A68" s="73"/>
      <c r="B68" s="74"/>
      <c r="C68" s="74"/>
      <c r="D68" s="74"/>
      <c r="E68" s="74"/>
      <c r="F68" s="74"/>
      <c r="G68" s="75"/>
      <c r="H68" s="1"/>
      <c r="I68" s="73"/>
      <c r="J68" s="74"/>
      <c r="K68" s="74"/>
      <c r="L68" s="74"/>
      <c r="M68" s="74"/>
      <c r="N68" s="74"/>
      <c r="O68" s="75"/>
    </row>
    <row r="69" spans="1:15" ht="7.5">
      <c r="A69" s="73"/>
      <c r="B69" s="74"/>
      <c r="C69" s="74"/>
      <c r="D69" s="74"/>
      <c r="E69" s="74"/>
      <c r="F69" s="74"/>
      <c r="G69" s="75"/>
      <c r="H69" s="1"/>
      <c r="I69" s="73"/>
      <c r="J69" s="74"/>
      <c r="K69" s="74"/>
      <c r="L69" s="74"/>
      <c r="M69" s="74"/>
      <c r="N69" s="74"/>
      <c r="O69" s="75"/>
    </row>
    <row r="70" spans="1:15" ht="7.5">
      <c r="A70" s="73"/>
      <c r="B70" s="74"/>
      <c r="C70" s="74"/>
      <c r="D70" s="74"/>
      <c r="E70" s="74"/>
      <c r="F70" s="74"/>
      <c r="G70" s="75"/>
      <c r="H70" s="1"/>
      <c r="I70" s="73"/>
      <c r="J70" s="74"/>
      <c r="K70" s="74"/>
      <c r="L70" s="74"/>
      <c r="M70" s="74"/>
      <c r="N70" s="74"/>
      <c r="O70" s="75"/>
    </row>
    <row r="71" spans="1:15" ht="7.5">
      <c r="A71" s="73"/>
      <c r="B71" s="74"/>
      <c r="C71" s="74"/>
      <c r="D71" s="74"/>
      <c r="E71" s="74"/>
      <c r="F71" s="74"/>
      <c r="G71" s="75"/>
      <c r="H71" s="1"/>
      <c r="I71" s="73"/>
      <c r="J71" s="74"/>
      <c r="K71" s="74"/>
      <c r="L71" s="74"/>
      <c r="M71" s="74"/>
      <c r="N71" s="74"/>
      <c r="O71" s="75"/>
    </row>
    <row r="72" spans="1:15" ht="7.5">
      <c r="A72" s="73"/>
      <c r="B72" s="74"/>
      <c r="C72" s="74"/>
      <c r="D72" s="74"/>
      <c r="E72" s="74"/>
      <c r="F72" s="74"/>
      <c r="G72" s="75"/>
      <c r="H72" s="1"/>
      <c r="I72" s="73"/>
      <c r="J72" s="74"/>
      <c r="K72" s="74"/>
      <c r="L72" s="74"/>
      <c r="M72" s="74"/>
      <c r="N72" s="74"/>
      <c r="O72" s="75"/>
    </row>
    <row r="73" spans="1:15" ht="7.5">
      <c r="A73" s="73"/>
      <c r="B73" s="74"/>
      <c r="C73" s="74"/>
      <c r="D73" s="74"/>
      <c r="E73" s="74"/>
      <c r="F73" s="74"/>
      <c r="G73" s="75"/>
      <c r="H73" s="1"/>
      <c r="I73" s="73"/>
      <c r="J73" s="74"/>
      <c r="K73" s="74"/>
      <c r="L73" s="74"/>
      <c r="M73" s="74"/>
      <c r="N73" s="74"/>
      <c r="O73" s="75"/>
    </row>
    <row r="74" spans="1:15" ht="7.5">
      <c r="A74" s="73"/>
      <c r="B74" s="74"/>
      <c r="C74" s="74"/>
      <c r="D74" s="74"/>
      <c r="E74" s="74"/>
      <c r="F74" s="74"/>
      <c r="G74" s="75"/>
      <c r="H74" s="1"/>
      <c r="I74" s="73"/>
      <c r="J74" s="74"/>
      <c r="K74" s="74"/>
      <c r="L74" s="74"/>
      <c r="M74" s="74"/>
      <c r="N74" s="74"/>
      <c r="O74" s="75"/>
    </row>
    <row r="75" spans="1:15" ht="7.5">
      <c r="A75" s="73"/>
      <c r="B75" s="74"/>
      <c r="C75" s="74"/>
      <c r="D75" s="74"/>
      <c r="E75" s="74"/>
      <c r="F75" s="74"/>
      <c r="G75" s="75"/>
      <c r="H75" s="1"/>
      <c r="I75" s="73"/>
      <c r="J75" s="74"/>
      <c r="K75" s="74"/>
      <c r="L75" s="74"/>
      <c r="M75" s="74"/>
      <c r="N75" s="74"/>
      <c r="O75" s="75"/>
    </row>
    <row r="76" spans="1:15" ht="7.5">
      <c r="A76" s="73"/>
      <c r="B76" s="74"/>
      <c r="C76" s="74"/>
      <c r="D76" s="74"/>
      <c r="E76" s="74"/>
      <c r="F76" s="74"/>
      <c r="G76" s="75"/>
      <c r="H76" s="1"/>
      <c r="I76" s="73"/>
      <c r="J76" s="74"/>
      <c r="K76" s="74"/>
      <c r="L76" s="74"/>
      <c r="M76" s="74"/>
      <c r="N76" s="74"/>
      <c r="O76" s="75"/>
    </row>
    <row r="77" spans="1:15" ht="7.5">
      <c r="A77" s="73"/>
      <c r="B77" s="74"/>
      <c r="C77" s="74"/>
      <c r="D77" s="74"/>
      <c r="E77" s="74"/>
      <c r="F77" s="74"/>
      <c r="G77" s="75"/>
      <c r="H77" s="1"/>
      <c r="I77" s="73"/>
      <c r="J77" s="74"/>
      <c r="K77" s="74"/>
      <c r="L77" s="74"/>
      <c r="M77" s="74"/>
      <c r="N77" s="74"/>
      <c r="O77" s="75"/>
    </row>
    <row r="78" spans="1:15" ht="7.5">
      <c r="A78" s="76"/>
      <c r="B78" s="77"/>
      <c r="C78" s="77"/>
      <c r="D78" s="77"/>
      <c r="E78" s="77"/>
      <c r="F78" s="77"/>
      <c r="G78" s="78"/>
      <c r="H78" s="1"/>
      <c r="I78" s="76"/>
      <c r="J78" s="77"/>
      <c r="K78" s="77"/>
      <c r="L78" s="77"/>
      <c r="M78" s="77"/>
      <c r="N78" s="77"/>
      <c r="O78" s="78"/>
    </row>
    <row r="79" spans="1:15" ht="9">
      <c r="A79" s="27" t="s">
        <v>53</v>
      </c>
      <c r="B79" s="17"/>
      <c r="C79" s="44">
        <f>F11</f>
        <v>44050</v>
      </c>
      <c r="D79" s="17" t="s">
        <v>60</v>
      </c>
      <c r="E79" s="17"/>
      <c r="F79" s="17"/>
      <c r="G79" s="30"/>
      <c r="H79" s="1"/>
      <c r="I79" s="27" t="s">
        <v>53</v>
      </c>
      <c r="J79" s="17"/>
      <c r="K79" s="44">
        <f>F11</f>
        <v>44050</v>
      </c>
      <c r="L79" s="17" t="s">
        <v>80</v>
      </c>
      <c r="M79" s="17"/>
      <c r="N79" s="17"/>
      <c r="O79" s="30"/>
    </row>
    <row r="80" spans="1:15" ht="9">
      <c r="A80" s="27"/>
      <c r="B80" s="17"/>
      <c r="C80" s="17"/>
      <c r="D80" s="17" t="s">
        <v>52</v>
      </c>
      <c r="E80" s="17"/>
      <c r="F80" s="17"/>
      <c r="G80" s="30"/>
      <c r="H80" s="1"/>
      <c r="I80" s="27"/>
      <c r="J80" s="17"/>
      <c r="K80" s="17"/>
      <c r="L80" s="17" t="s">
        <v>52</v>
      </c>
      <c r="M80" s="17"/>
      <c r="N80" s="17"/>
      <c r="O80" s="30"/>
    </row>
    <row r="81" spans="1:15" ht="9">
      <c r="A81" s="27"/>
      <c r="B81" s="17"/>
      <c r="C81" s="17"/>
      <c r="D81" s="17"/>
      <c r="E81" s="17"/>
      <c r="F81" s="17"/>
      <c r="G81" s="30"/>
      <c r="H81" s="1"/>
      <c r="I81" s="27"/>
      <c r="J81" s="17"/>
      <c r="K81" s="17"/>
      <c r="L81" s="17"/>
      <c r="M81" s="17"/>
      <c r="N81" s="17"/>
      <c r="O81" s="30"/>
    </row>
    <row r="82" spans="1:15" ht="9">
      <c r="A82" s="65" t="s">
        <v>20</v>
      </c>
      <c r="B82" s="66"/>
      <c r="C82" s="66"/>
      <c r="D82" s="66"/>
      <c r="E82" s="66"/>
      <c r="F82" s="66"/>
      <c r="G82" s="67"/>
      <c r="I82" s="65" t="s">
        <v>20</v>
      </c>
      <c r="J82" s="66"/>
      <c r="K82" s="66"/>
      <c r="L82" s="66"/>
      <c r="M82" s="66"/>
      <c r="N82" s="66"/>
      <c r="O82" s="67"/>
    </row>
    <row r="83" spans="1:15" ht="9">
      <c r="A83" s="65" t="str">
        <f>F10</f>
        <v>BLUE BIRD FEED MILL, ANY CITY, ANY STATE 55555</v>
      </c>
      <c r="B83" s="66"/>
      <c r="C83" s="66"/>
      <c r="D83" s="66"/>
      <c r="E83" s="66"/>
      <c r="F83" s="66"/>
      <c r="G83" s="67"/>
      <c r="I83" s="65" t="str">
        <f>F10</f>
        <v>BLUE BIRD FEED MILL, ANY CITY, ANY STATE 55555</v>
      </c>
      <c r="J83" s="66"/>
      <c r="K83" s="66"/>
      <c r="L83" s="66"/>
      <c r="M83" s="66"/>
      <c r="N83" s="66"/>
      <c r="O83" s="67"/>
    </row>
    <row r="84" spans="1:15" ht="9">
      <c r="A84" s="14"/>
      <c r="B84" s="18"/>
      <c r="C84" s="18"/>
      <c r="D84" s="18"/>
      <c r="E84" s="18"/>
      <c r="F84" s="18"/>
      <c r="G84" s="20"/>
      <c r="I84" s="14"/>
      <c r="J84" s="18"/>
      <c r="K84" s="18"/>
      <c r="L84" s="18"/>
      <c r="M84" s="18"/>
      <c r="N84" s="18"/>
      <c r="O84" s="20"/>
    </row>
    <row r="85" spans="1:15" ht="9">
      <c r="A85" s="65" t="s">
        <v>39</v>
      </c>
      <c r="B85" s="66"/>
      <c r="C85" s="66"/>
      <c r="D85" s="66"/>
      <c r="E85" s="66"/>
      <c r="F85" s="66"/>
      <c r="G85" s="67"/>
      <c r="H85" s="1"/>
      <c r="I85" s="65" t="s">
        <v>39</v>
      </c>
      <c r="J85" s="66"/>
      <c r="K85" s="66"/>
      <c r="L85" s="66"/>
      <c r="M85" s="66"/>
      <c r="N85" s="66"/>
      <c r="O85" s="67"/>
    </row>
    <row r="86" spans="1:15" ht="9" thickBot="1">
      <c r="A86" s="33"/>
      <c r="B86" s="34"/>
      <c r="C86" s="34"/>
      <c r="D86" s="34"/>
      <c r="E86" s="34"/>
      <c r="F86" s="35" t="s">
        <v>37</v>
      </c>
      <c r="G86" s="36">
        <f>C24</f>
        <v>44013</v>
      </c>
      <c r="H86" s="1"/>
      <c r="I86" s="33"/>
      <c r="J86" s="34"/>
      <c r="K86" s="34"/>
      <c r="L86" s="34"/>
      <c r="M86" s="34"/>
      <c r="N86" s="35" t="s">
        <v>37</v>
      </c>
      <c r="O86" s="36">
        <f>C24</f>
        <v>44013</v>
      </c>
    </row>
    <row r="88" spans="1:6" ht="11.25">
      <c r="A88" s="68" t="s">
        <v>29</v>
      </c>
      <c r="B88" s="69"/>
      <c r="C88" s="69"/>
      <c r="D88" s="69"/>
      <c r="E88" s="69"/>
      <c r="F88" s="69"/>
    </row>
    <row r="89" spans="1:6" ht="11.25">
      <c r="A89" s="60" t="s">
        <v>10</v>
      </c>
      <c r="B89" s="60"/>
      <c r="C89" s="60"/>
      <c r="D89" s="60" t="str">
        <f>F2</f>
        <v>Dry Cow Top Dress</v>
      </c>
      <c r="E89" s="60"/>
      <c r="F89" s="60"/>
    </row>
    <row r="90" spans="1:6" ht="11.25">
      <c r="A90" s="60" t="s">
        <v>11</v>
      </c>
      <c r="B90" s="60"/>
      <c r="C90" s="60"/>
      <c r="D90" s="60">
        <f>F4</f>
        <v>16565</v>
      </c>
      <c r="E90" s="60"/>
      <c r="F90" s="60"/>
    </row>
    <row r="91" spans="1:6" ht="11.25">
      <c r="A91" s="60" t="s">
        <v>12</v>
      </c>
      <c r="B91" s="60"/>
      <c r="C91" s="60"/>
      <c r="D91" s="60" t="str">
        <f>F8</f>
        <v>RUMENSIN 400</v>
      </c>
      <c r="E91" s="60"/>
      <c r="F91" s="60"/>
    </row>
    <row r="92" spans="1:6" ht="11.25">
      <c r="A92" s="60" t="s">
        <v>13</v>
      </c>
      <c r="B92" s="60"/>
      <c r="C92" s="60"/>
      <c r="D92" s="60">
        <f>F9</f>
        <v>400</v>
      </c>
      <c r="E92" s="60"/>
      <c r="F92" s="60"/>
    </row>
    <row r="93" spans="1:6" ht="11.25">
      <c r="A93" s="60" t="s">
        <v>0</v>
      </c>
      <c r="B93" s="60"/>
      <c r="C93" s="60"/>
      <c r="D93" s="60">
        <f>F6</f>
        <v>2000</v>
      </c>
      <c r="E93" s="60"/>
      <c r="F93" s="60"/>
    </row>
    <row r="94" spans="1:6" ht="11.25">
      <c r="A94" s="60" t="s">
        <v>14</v>
      </c>
      <c r="B94" s="60"/>
      <c r="C94" s="60"/>
      <c r="D94" s="60">
        <f>F7</f>
        <v>200</v>
      </c>
      <c r="E94" s="60"/>
      <c r="F94" s="60"/>
    </row>
    <row r="95" spans="1:6" ht="11.25">
      <c r="A95" s="60" t="s">
        <v>15</v>
      </c>
      <c r="B95" s="60"/>
      <c r="C95" s="60"/>
      <c r="D95" s="60" t="str">
        <f>F17</f>
        <v>none</v>
      </c>
      <c r="E95" s="60"/>
      <c r="F95" s="60"/>
    </row>
    <row r="96" spans="1:6" ht="11.25">
      <c r="A96" s="60" t="s">
        <v>16</v>
      </c>
      <c r="B96" s="60"/>
      <c r="C96" s="60"/>
      <c r="D96" s="60">
        <f>F18</f>
        <v>0</v>
      </c>
      <c r="E96" s="60"/>
      <c r="F96" s="60"/>
    </row>
    <row r="97" spans="1:6" ht="11.25">
      <c r="A97" s="60" t="s">
        <v>17</v>
      </c>
      <c r="B97" s="60"/>
      <c r="C97" s="60"/>
      <c r="D97" s="60">
        <f>F19</f>
        <v>0</v>
      </c>
      <c r="E97" s="60"/>
      <c r="F97" s="60"/>
    </row>
    <row r="98" spans="1:4" ht="11.25">
      <c r="A98" s="9"/>
      <c r="B98" s="9"/>
      <c r="C98" s="9"/>
      <c r="D98" s="9"/>
    </row>
    <row r="99" spans="1:6" ht="11.25">
      <c r="A99" s="61" t="s">
        <v>30</v>
      </c>
      <c r="B99" s="62"/>
      <c r="C99" s="62"/>
      <c r="D99" s="62"/>
      <c r="E99" s="62"/>
      <c r="F99" s="62"/>
    </row>
    <row r="100" spans="1:6" ht="11.25">
      <c r="A100" s="63" t="s">
        <v>5</v>
      </c>
      <c r="B100" s="63"/>
      <c r="C100" s="63"/>
      <c r="D100" s="63"/>
      <c r="E100" s="64">
        <f>I14</f>
        <v>40</v>
      </c>
      <c r="F100" s="64"/>
    </row>
    <row r="101" spans="1:6" ht="11.25">
      <c r="A101" s="63" t="s">
        <v>32</v>
      </c>
      <c r="B101" s="63"/>
      <c r="C101" s="63"/>
      <c r="D101" s="63"/>
      <c r="E101" s="64" t="s">
        <v>47</v>
      </c>
      <c r="F101" s="64"/>
    </row>
  </sheetData>
  <sheetProtection password="8074" sheet="1" objects="1" scenarios="1"/>
  <mergeCells count="85">
    <mergeCell ref="F1:J1"/>
    <mergeCell ref="A2:E2"/>
    <mergeCell ref="F2:J2"/>
    <mergeCell ref="A3:E3"/>
    <mergeCell ref="F3:J3"/>
    <mergeCell ref="A4:E4"/>
    <mergeCell ref="F4:J4"/>
    <mergeCell ref="A5:E5"/>
    <mergeCell ref="F5:J5"/>
    <mergeCell ref="A6:E6"/>
    <mergeCell ref="F6:J6"/>
    <mergeCell ref="A7:E7"/>
    <mergeCell ref="F7:J7"/>
    <mergeCell ref="A8:E8"/>
    <mergeCell ref="F8:J8"/>
    <mergeCell ref="A9:E9"/>
    <mergeCell ref="F9:J9"/>
    <mergeCell ref="A10:E10"/>
    <mergeCell ref="F10:J10"/>
    <mergeCell ref="A11:E11"/>
    <mergeCell ref="F11:J11"/>
    <mergeCell ref="A12:E12"/>
    <mergeCell ref="E13:K13"/>
    <mergeCell ref="I14:J14"/>
    <mergeCell ref="I15:J15"/>
    <mergeCell ref="A17:E17"/>
    <mergeCell ref="F17:J17"/>
    <mergeCell ref="A18:E18"/>
    <mergeCell ref="G18:J18"/>
    <mergeCell ref="A19:E19"/>
    <mergeCell ref="G19:J19"/>
    <mergeCell ref="B22:C22"/>
    <mergeCell ref="A24:B24"/>
    <mergeCell ref="A25:G25"/>
    <mergeCell ref="I25:O25"/>
    <mergeCell ref="B28:D28"/>
    <mergeCell ref="J28:L28"/>
    <mergeCell ref="A29:G29"/>
    <mergeCell ref="I29:O29"/>
    <mergeCell ref="A30:G30"/>
    <mergeCell ref="I30:O30"/>
    <mergeCell ref="A31:G31"/>
    <mergeCell ref="I31:O31"/>
    <mergeCell ref="A41:G41"/>
    <mergeCell ref="I41:O41"/>
    <mergeCell ref="A56:G56"/>
    <mergeCell ref="I56:O56"/>
    <mergeCell ref="A34:G34"/>
    <mergeCell ref="I34:O34"/>
    <mergeCell ref="A38:G38"/>
    <mergeCell ref="I38:O38"/>
    <mergeCell ref="A39:C39"/>
    <mergeCell ref="I39:K39"/>
    <mergeCell ref="A82:G82"/>
    <mergeCell ref="I82:O82"/>
    <mergeCell ref="A83:G83"/>
    <mergeCell ref="I83:O83"/>
    <mergeCell ref="A57:G78"/>
    <mergeCell ref="I57:O78"/>
    <mergeCell ref="A85:G85"/>
    <mergeCell ref="I85:O85"/>
    <mergeCell ref="A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9:F99"/>
    <mergeCell ref="A100:D100"/>
    <mergeCell ref="E100:F100"/>
    <mergeCell ref="A101:D101"/>
    <mergeCell ref="E101:F101"/>
  </mergeCells>
  <dataValidations count="1">
    <dataValidation type="date" allowBlank="1" showInputMessage="1" showErrorMessage="1" prompt="If this feed has less than or equal to 30 grams per ton of monensin, it must include an expiration date equivalent to 30 days after the date of manufacture." sqref="F11:J11">
      <formula1>F5</formula1>
      <formula2>F5+90</formula2>
    </dataValidation>
  </dataValidations>
  <printOptions horizontalCentered="1" verticalCentered="1"/>
  <pageMargins left="0.7" right="0.7" top="0.75" bottom="0.75" header="0.3" footer="0.3"/>
  <pageSetup fitToHeight="1" fitToWidth="1" horizontalDpi="600" verticalDpi="600" orientation="landscape" scale="91" r:id="rId2"/>
  <ignoredErrors>
    <ignoredError sqref="F11" unlockedFormula="1"/>
  </ignoredErrors>
  <drawing r:id="rId1"/>
</worksheet>
</file>

<file path=xl/worksheets/sheet2.xml><?xml version="1.0" encoding="utf-8"?>
<worksheet xmlns="http://schemas.openxmlformats.org/spreadsheetml/2006/main" xmlns:r="http://schemas.openxmlformats.org/officeDocument/2006/relationships">
  <dimension ref="A1:K59"/>
  <sheetViews>
    <sheetView zoomScalePageLayoutView="0" workbookViewId="0" topLeftCell="A1">
      <selection activeCell="B7" sqref="B7"/>
    </sheetView>
  </sheetViews>
  <sheetFormatPr defaultColWidth="9.140625" defaultRowHeight="12.75"/>
  <sheetData>
    <row r="1" ht="12">
      <c r="A1" t="s">
        <v>40</v>
      </c>
    </row>
    <row r="3" spans="1:9" ht="12">
      <c r="A3" t="s">
        <v>41</v>
      </c>
      <c r="E3" t="s">
        <v>41</v>
      </c>
      <c r="I3" t="s">
        <v>41</v>
      </c>
    </row>
    <row r="4" spans="1:11" ht="12">
      <c r="A4" t="s">
        <v>42</v>
      </c>
      <c r="B4" s="113" t="str">
        <f>Template!F2</f>
        <v>Dry Cow Top Dress</v>
      </c>
      <c r="C4" s="113"/>
      <c r="E4" t="s">
        <v>42</v>
      </c>
      <c r="F4" s="113" t="str">
        <f>$B$4</f>
        <v>Dry Cow Top Dress</v>
      </c>
      <c r="G4" s="113"/>
      <c r="I4" t="s">
        <v>42</v>
      </c>
      <c r="J4" s="113" t="str">
        <f>$B$4</f>
        <v>Dry Cow Top Dress</v>
      </c>
      <c r="K4" s="113"/>
    </row>
    <row r="5" spans="1:11" ht="12">
      <c r="A5" t="s">
        <v>43</v>
      </c>
      <c r="B5" s="112">
        <f>Template!F5</f>
        <v>42736</v>
      </c>
      <c r="C5" s="112"/>
      <c r="E5" t="s">
        <v>43</v>
      </c>
      <c r="F5" s="112">
        <f>$B$5</f>
        <v>42736</v>
      </c>
      <c r="G5" s="112"/>
      <c r="I5" t="s">
        <v>43</v>
      </c>
      <c r="J5" s="112">
        <f>$B$5</f>
        <v>42736</v>
      </c>
      <c r="K5" s="112"/>
    </row>
    <row r="6" spans="1:11" ht="12">
      <c r="A6" t="s">
        <v>11</v>
      </c>
      <c r="B6" s="113">
        <f>Template!F4</f>
        <v>16565</v>
      </c>
      <c r="C6" s="113"/>
      <c r="E6" t="s">
        <v>11</v>
      </c>
      <c r="F6" s="113">
        <f>$B$6</f>
        <v>16565</v>
      </c>
      <c r="G6" s="113"/>
      <c r="I6" t="s">
        <v>11</v>
      </c>
      <c r="J6" s="113">
        <f>$B$6</f>
        <v>16565</v>
      </c>
      <c r="K6" s="113"/>
    </row>
    <row r="9" spans="1:9" ht="12">
      <c r="A9" t="s">
        <v>41</v>
      </c>
      <c r="E9" t="s">
        <v>41</v>
      </c>
      <c r="I9" t="s">
        <v>41</v>
      </c>
    </row>
    <row r="10" spans="1:11" ht="12">
      <c r="A10" t="s">
        <v>42</v>
      </c>
      <c r="B10" s="113" t="str">
        <f>$B$4</f>
        <v>Dry Cow Top Dress</v>
      </c>
      <c r="C10" s="113"/>
      <c r="E10" t="s">
        <v>42</v>
      </c>
      <c r="F10" s="113" t="str">
        <f>$B$4</f>
        <v>Dry Cow Top Dress</v>
      </c>
      <c r="G10" s="113"/>
      <c r="I10" t="s">
        <v>42</v>
      </c>
      <c r="J10" s="113" t="str">
        <f>$B$4</f>
        <v>Dry Cow Top Dress</v>
      </c>
      <c r="K10" s="113"/>
    </row>
    <row r="11" spans="1:11" ht="12">
      <c r="A11" t="s">
        <v>43</v>
      </c>
      <c r="B11" s="112">
        <f>$B$5</f>
        <v>42736</v>
      </c>
      <c r="C11" s="112"/>
      <c r="E11" t="s">
        <v>43</v>
      </c>
      <c r="F11" s="112">
        <f>$B$5</f>
        <v>42736</v>
      </c>
      <c r="G11" s="112"/>
      <c r="I11" t="s">
        <v>43</v>
      </c>
      <c r="J11" s="112">
        <f>$B$5</f>
        <v>42736</v>
      </c>
      <c r="K11" s="112"/>
    </row>
    <row r="12" spans="1:11" ht="12">
      <c r="A12" t="s">
        <v>11</v>
      </c>
      <c r="B12" s="113">
        <f>$B$6</f>
        <v>16565</v>
      </c>
      <c r="C12" s="113"/>
      <c r="E12" t="s">
        <v>11</v>
      </c>
      <c r="F12" s="113">
        <f>$B$6</f>
        <v>16565</v>
      </c>
      <c r="G12" s="113"/>
      <c r="I12" t="s">
        <v>11</v>
      </c>
      <c r="J12" s="113">
        <f>$B$6</f>
        <v>16565</v>
      </c>
      <c r="K12" s="113"/>
    </row>
    <row r="15" spans="1:9" ht="12">
      <c r="A15" t="s">
        <v>41</v>
      </c>
      <c r="E15" t="s">
        <v>41</v>
      </c>
      <c r="I15" t="s">
        <v>41</v>
      </c>
    </row>
    <row r="16" spans="1:11" ht="12">
      <c r="A16" t="s">
        <v>42</v>
      </c>
      <c r="B16" s="113" t="str">
        <f>$B$4</f>
        <v>Dry Cow Top Dress</v>
      </c>
      <c r="C16" s="113"/>
      <c r="E16" t="s">
        <v>42</v>
      </c>
      <c r="F16" s="113" t="str">
        <f>$B$4</f>
        <v>Dry Cow Top Dress</v>
      </c>
      <c r="G16" s="113"/>
      <c r="I16" t="s">
        <v>42</v>
      </c>
      <c r="J16" s="113" t="str">
        <f>$B$4</f>
        <v>Dry Cow Top Dress</v>
      </c>
      <c r="K16" s="113"/>
    </row>
    <row r="17" spans="1:11" ht="12">
      <c r="A17" t="s">
        <v>43</v>
      </c>
      <c r="B17" s="112">
        <f>$B$5</f>
        <v>42736</v>
      </c>
      <c r="C17" s="112"/>
      <c r="E17" t="s">
        <v>43</v>
      </c>
      <c r="F17" s="112">
        <f>$B$5</f>
        <v>42736</v>
      </c>
      <c r="G17" s="112"/>
      <c r="I17" t="s">
        <v>43</v>
      </c>
      <c r="J17" s="112">
        <f>$B$5</f>
        <v>42736</v>
      </c>
      <c r="K17" s="112"/>
    </row>
    <row r="18" spans="1:11" ht="12">
      <c r="A18" t="s">
        <v>11</v>
      </c>
      <c r="B18" s="113">
        <f>$B$6</f>
        <v>16565</v>
      </c>
      <c r="C18" s="113"/>
      <c r="E18" t="s">
        <v>11</v>
      </c>
      <c r="F18" s="113">
        <f>$B$6</f>
        <v>16565</v>
      </c>
      <c r="G18" s="113"/>
      <c r="I18" t="s">
        <v>11</v>
      </c>
      <c r="J18" s="113">
        <f>$B$6</f>
        <v>16565</v>
      </c>
      <c r="K18" s="113"/>
    </row>
    <row r="21" spans="1:9" ht="12">
      <c r="A21" t="s">
        <v>41</v>
      </c>
      <c r="E21" t="s">
        <v>41</v>
      </c>
      <c r="I21" t="s">
        <v>41</v>
      </c>
    </row>
    <row r="22" spans="1:11" ht="12">
      <c r="A22" t="s">
        <v>42</v>
      </c>
      <c r="B22" s="113" t="str">
        <f>$B$4</f>
        <v>Dry Cow Top Dress</v>
      </c>
      <c r="C22" s="113"/>
      <c r="E22" t="s">
        <v>42</v>
      </c>
      <c r="F22" s="113" t="str">
        <f>$B$4</f>
        <v>Dry Cow Top Dress</v>
      </c>
      <c r="G22" s="113"/>
      <c r="I22" t="s">
        <v>42</v>
      </c>
      <c r="J22" s="113" t="str">
        <f>$B$4</f>
        <v>Dry Cow Top Dress</v>
      </c>
      <c r="K22" s="113"/>
    </row>
    <row r="23" spans="1:11" ht="12">
      <c r="A23" t="s">
        <v>43</v>
      </c>
      <c r="B23" s="112">
        <f>$B$5</f>
        <v>42736</v>
      </c>
      <c r="C23" s="112"/>
      <c r="E23" t="s">
        <v>43</v>
      </c>
      <c r="F23" s="112">
        <f>$B$5</f>
        <v>42736</v>
      </c>
      <c r="G23" s="112"/>
      <c r="I23" t="s">
        <v>43</v>
      </c>
      <c r="J23" s="112">
        <f>$B$5</f>
        <v>42736</v>
      </c>
      <c r="K23" s="112"/>
    </row>
    <row r="24" spans="1:11" ht="12">
      <c r="A24" t="s">
        <v>11</v>
      </c>
      <c r="B24" s="113">
        <f>$B$6</f>
        <v>16565</v>
      </c>
      <c r="C24" s="113"/>
      <c r="E24" t="s">
        <v>11</v>
      </c>
      <c r="F24" s="113">
        <f>$B$6</f>
        <v>16565</v>
      </c>
      <c r="G24" s="113"/>
      <c r="I24" t="s">
        <v>11</v>
      </c>
      <c r="J24" s="113">
        <f>$B$6</f>
        <v>16565</v>
      </c>
      <c r="K24" s="113"/>
    </row>
    <row r="26" spans="1:9" ht="12">
      <c r="A26" t="s">
        <v>41</v>
      </c>
      <c r="E26" t="s">
        <v>41</v>
      </c>
      <c r="I26" t="s">
        <v>41</v>
      </c>
    </row>
    <row r="27" spans="1:11" ht="12">
      <c r="A27" t="s">
        <v>42</v>
      </c>
      <c r="B27" s="113" t="str">
        <f>$B$4</f>
        <v>Dry Cow Top Dress</v>
      </c>
      <c r="C27" s="113"/>
      <c r="E27" t="s">
        <v>42</v>
      </c>
      <c r="F27" s="113" t="str">
        <f>$B$4</f>
        <v>Dry Cow Top Dress</v>
      </c>
      <c r="G27" s="113"/>
      <c r="I27" t="s">
        <v>42</v>
      </c>
      <c r="J27" s="113" t="str">
        <f>$B$4</f>
        <v>Dry Cow Top Dress</v>
      </c>
      <c r="K27" s="113"/>
    </row>
    <row r="28" spans="1:11" ht="12">
      <c r="A28" t="s">
        <v>43</v>
      </c>
      <c r="B28" s="112">
        <f>$B$5</f>
        <v>42736</v>
      </c>
      <c r="C28" s="112"/>
      <c r="E28" t="s">
        <v>43</v>
      </c>
      <c r="F28" s="112">
        <f>$B$5</f>
        <v>42736</v>
      </c>
      <c r="G28" s="112"/>
      <c r="I28" t="s">
        <v>43</v>
      </c>
      <c r="J28" s="112">
        <f>$B$5</f>
        <v>42736</v>
      </c>
      <c r="K28" s="112"/>
    </row>
    <row r="29" spans="1:11" ht="12">
      <c r="A29" t="s">
        <v>11</v>
      </c>
      <c r="B29" s="113">
        <f>$B$6</f>
        <v>16565</v>
      </c>
      <c r="C29" s="113"/>
      <c r="E29" t="s">
        <v>11</v>
      </c>
      <c r="F29" s="113">
        <f>$B$6</f>
        <v>16565</v>
      </c>
      <c r="G29" s="113"/>
      <c r="I29" t="s">
        <v>11</v>
      </c>
      <c r="J29" s="113">
        <f>$B$6</f>
        <v>16565</v>
      </c>
      <c r="K29" s="113"/>
    </row>
    <row r="32" spans="1:9" ht="12">
      <c r="A32" t="s">
        <v>41</v>
      </c>
      <c r="E32" t="s">
        <v>41</v>
      </c>
      <c r="I32" t="s">
        <v>41</v>
      </c>
    </row>
    <row r="33" spans="1:11" ht="12">
      <c r="A33" t="s">
        <v>42</v>
      </c>
      <c r="B33" s="113" t="str">
        <f>$B$4</f>
        <v>Dry Cow Top Dress</v>
      </c>
      <c r="C33" s="113"/>
      <c r="E33" t="s">
        <v>42</v>
      </c>
      <c r="F33" s="113" t="str">
        <f>$B$4</f>
        <v>Dry Cow Top Dress</v>
      </c>
      <c r="G33" s="113"/>
      <c r="I33" t="s">
        <v>42</v>
      </c>
      <c r="J33" s="113" t="str">
        <f>$B$4</f>
        <v>Dry Cow Top Dress</v>
      </c>
      <c r="K33" s="113"/>
    </row>
    <row r="34" spans="1:11" ht="12">
      <c r="A34" t="s">
        <v>43</v>
      </c>
      <c r="B34" s="112">
        <f>$B$5</f>
        <v>42736</v>
      </c>
      <c r="C34" s="112"/>
      <c r="E34" t="s">
        <v>43</v>
      </c>
      <c r="F34" s="112">
        <f>$B$5</f>
        <v>42736</v>
      </c>
      <c r="G34" s="112"/>
      <c r="I34" t="s">
        <v>43</v>
      </c>
      <c r="J34" s="112">
        <f>$B$5</f>
        <v>42736</v>
      </c>
      <c r="K34" s="112"/>
    </row>
    <row r="35" spans="1:11" ht="12">
      <c r="A35" t="s">
        <v>11</v>
      </c>
      <c r="B35" s="113">
        <f>$B$6</f>
        <v>16565</v>
      </c>
      <c r="C35" s="113"/>
      <c r="E35" t="s">
        <v>11</v>
      </c>
      <c r="F35" s="113">
        <f>$B$6</f>
        <v>16565</v>
      </c>
      <c r="G35" s="113"/>
      <c r="I35" t="s">
        <v>11</v>
      </c>
      <c r="J35" s="113">
        <f>$B$6</f>
        <v>16565</v>
      </c>
      <c r="K35" s="113"/>
    </row>
    <row r="38" spans="1:9" ht="12">
      <c r="A38" t="s">
        <v>41</v>
      </c>
      <c r="E38" t="s">
        <v>41</v>
      </c>
      <c r="I38" t="s">
        <v>41</v>
      </c>
    </row>
    <row r="39" spans="1:11" ht="12">
      <c r="A39" t="s">
        <v>42</v>
      </c>
      <c r="B39" s="113" t="str">
        <f>$B$4</f>
        <v>Dry Cow Top Dress</v>
      </c>
      <c r="C39" s="113"/>
      <c r="E39" t="s">
        <v>42</v>
      </c>
      <c r="F39" s="113" t="str">
        <f>$B$4</f>
        <v>Dry Cow Top Dress</v>
      </c>
      <c r="G39" s="113"/>
      <c r="I39" t="s">
        <v>42</v>
      </c>
      <c r="J39" s="113" t="str">
        <f>$B$4</f>
        <v>Dry Cow Top Dress</v>
      </c>
      <c r="K39" s="113"/>
    </row>
    <row r="40" spans="1:11" ht="12">
      <c r="A40" t="s">
        <v>43</v>
      </c>
      <c r="B40" s="112">
        <f>$B$5</f>
        <v>42736</v>
      </c>
      <c r="C40" s="112"/>
      <c r="E40" t="s">
        <v>43</v>
      </c>
      <c r="F40" s="112">
        <f>$B$5</f>
        <v>42736</v>
      </c>
      <c r="G40" s="112"/>
      <c r="I40" t="s">
        <v>43</v>
      </c>
      <c r="J40" s="112">
        <f>$B$5</f>
        <v>42736</v>
      </c>
      <c r="K40" s="112"/>
    </row>
    <row r="41" spans="1:11" ht="12">
      <c r="A41" t="s">
        <v>11</v>
      </c>
      <c r="B41" s="113">
        <f>$B$6</f>
        <v>16565</v>
      </c>
      <c r="C41" s="113"/>
      <c r="E41" t="s">
        <v>11</v>
      </c>
      <c r="F41" s="113">
        <f>$B$6</f>
        <v>16565</v>
      </c>
      <c r="G41" s="113"/>
      <c r="I41" t="s">
        <v>11</v>
      </c>
      <c r="J41" s="113">
        <f>$B$6</f>
        <v>16565</v>
      </c>
      <c r="K41" s="113"/>
    </row>
    <row r="44" spans="1:9" ht="12">
      <c r="A44" t="s">
        <v>41</v>
      </c>
      <c r="E44" t="s">
        <v>41</v>
      </c>
      <c r="I44" t="s">
        <v>41</v>
      </c>
    </row>
    <row r="45" spans="1:11" ht="12">
      <c r="A45" t="s">
        <v>42</v>
      </c>
      <c r="B45" s="113" t="str">
        <f>$B$4</f>
        <v>Dry Cow Top Dress</v>
      </c>
      <c r="C45" s="113"/>
      <c r="E45" t="s">
        <v>42</v>
      </c>
      <c r="F45" s="113" t="str">
        <f>$B$4</f>
        <v>Dry Cow Top Dress</v>
      </c>
      <c r="G45" s="113"/>
      <c r="I45" t="s">
        <v>42</v>
      </c>
      <c r="J45" s="113" t="str">
        <f>$B$4</f>
        <v>Dry Cow Top Dress</v>
      </c>
      <c r="K45" s="113"/>
    </row>
    <row r="46" spans="1:11" ht="12">
      <c r="A46" t="s">
        <v>43</v>
      </c>
      <c r="B46" s="112">
        <f>$B$5</f>
        <v>42736</v>
      </c>
      <c r="C46" s="112"/>
      <c r="E46" t="s">
        <v>43</v>
      </c>
      <c r="F46" s="112">
        <f>$B$5</f>
        <v>42736</v>
      </c>
      <c r="G46" s="112"/>
      <c r="I46" t="s">
        <v>43</v>
      </c>
      <c r="J46" s="112">
        <f>$B$5</f>
        <v>42736</v>
      </c>
      <c r="K46" s="112"/>
    </row>
    <row r="47" spans="1:11" ht="12">
      <c r="A47" t="s">
        <v>11</v>
      </c>
      <c r="B47" s="113">
        <f>$B$6</f>
        <v>16565</v>
      </c>
      <c r="C47" s="113"/>
      <c r="E47" t="s">
        <v>11</v>
      </c>
      <c r="F47" s="113">
        <f>$B$6</f>
        <v>16565</v>
      </c>
      <c r="G47" s="113"/>
      <c r="I47" t="s">
        <v>11</v>
      </c>
      <c r="J47" s="113">
        <f>$B$6</f>
        <v>16565</v>
      </c>
      <c r="K47" s="113"/>
    </row>
    <row r="50" spans="1:9" ht="12">
      <c r="A50" t="s">
        <v>41</v>
      </c>
      <c r="E50" t="s">
        <v>41</v>
      </c>
      <c r="I50" t="s">
        <v>41</v>
      </c>
    </row>
    <row r="51" spans="1:11" ht="12">
      <c r="A51" t="s">
        <v>42</v>
      </c>
      <c r="B51" s="113" t="str">
        <f>$B$4</f>
        <v>Dry Cow Top Dress</v>
      </c>
      <c r="C51" s="113"/>
      <c r="E51" t="s">
        <v>42</v>
      </c>
      <c r="F51" s="113" t="str">
        <f>$B$4</f>
        <v>Dry Cow Top Dress</v>
      </c>
      <c r="G51" s="113"/>
      <c r="I51" t="s">
        <v>42</v>
      </c>
      <c r="J51" s="113" t="str">
        <f>$B$4</f>
        <v>Dry Cow Top Dress</v>
      </c>
      <c r="K51" s="113"/>
    </row>
    <row r="52" spans="1:11" ht="12">
      <c r="A52" t="s">
        <v>43</v>
      </c>
      <c r="B52" s="112">
        <f>$B$5</f>
        <v>42736</v>
      </c>
      <c r="C52" s="112"/>
      <c r="E52" t="s">
        <v>43</v>
      </c>
      <c r="F52" s="112">
        <f>$B$5</f>
        <v>42736</v>
      </c>
      <c r="G52" s="112"/>
      <c r="I52" t="s">
        <v>43</v>
      </c>
      <c r="J52" s="112">
        <f>$B$5</f>
        <v>42736</v>
      </c>
      <c r="K52" s="112"/>
    </row>
    <row r="53" spans="1:11" ht="12">
      <c r="A53" t="s">
        <v>11</v>
      </c>
      <c r="B53" s="113">
        <f>$B$6</f>
        <v>16565</v>
      </c>
      <c r="C53" s="113"/>
      <c r="E53" t="s">
        <v>11</v>
      </c>
      <c r="F53" s="113">
        <f>$B$6</f>
        <v>16565</v>
      </c>
      <c r="G53" s="113"/>
      <c r="I53" t="s">
        <v>11</v>
      </c>
      <c r="J53" s="113">
        <f>$B$6</f>
        <v>16565</v>
      </c>
      <c r="K53" s="113"/>
    </row>
    <row r="56" spans="1:9" ht="12">
      <c r="A56" t="s">
        <v>41</v>
      </c>
      <c r="E56" t="s">
        <v>41</v>
      </c>
      <c r="I56" t="s">
        <v>41</v>
      </c>
    </row>
    <row r="57" spans="1:11" ht="12">
      <c r="A57" t="s">
        <v>42</v>
      </c>
      <c r="B57" s="113" t="str">
        <f>$B$4</f>
        <v>Dry Cow Top Dress</v>
      </c>
      <c r="C57" s="113"/>
      <c r="E57" t="s">
        <v>42</v>
      </c>
      <c r="F57" s="113" t="str">
        <f>$B$4</f>
        <v>Dry Cow Top Dress</v>
      </c>
      <c r="G57" s="113"/>
      <c r="I57" t="s">
        <v>42</v>
      </c>
      <c r="J57" s="113" t="str">
        <f>$B$4</f>
        <v>Dry Cow Top Dress</v>
      </c>
      <c r="K57" s="113"/>
    </row>
    <row r="58" spans="1:11" ht="12">
      <c r="A58" t="s">
        <v>43</v>
      </c>
      <c r="B58" s="112">
        <f>$B$5</f>
        <v>42736</v>
      </c>
      <c r="C58" s="112"/>
      <c r="E58" t="s">
        <v>43</v>
      </c>
      <c r="F58" s="112">
        <f>$B$5</f>
        <v>42736</v>
      </c>
      <c r="G58" s="112"/>
      <c r="I58" t="s">
        <v>43</v>
      </c>
      <c r="J58" s="112">
        <f>$B$5</f>
        <v>42736</v>
      </c>
      <c r="K58" s="112"/>
    </row>
    <row r="59" spans="1:11" ht="12">
      <c r="A59" t="s">
        <v>11</v>
      </c>
      <c r="B59" s="113">
        <f>$B$6</f>
        <v>16565</v>
      </c>
      <c r="C59" s="113"/>
      <c r="E59" t="s">
        <v>11</v>
      </c>
      <c r="F59" s="113">
        <f>$B$6</f>
        <v>16565</v>
      </c>
      <c r="G59" s="113"/>
      <c r="I59" t="s">
        <v>11</v>
      </c>
      <c r="J59" s="113">
        <f>$B$6</f>
        <v>16565</v>
      </c>
      <c r="K59" s="113"/>
    </row>
  </sheetData>
  <sheetProtection/>
  <mergeCells count="90">
    <mergeCell ref="B4:C4"/>
    <mergeCell ref="F4:G4"/>
    <mergeCell ref="J4:K4"/>
    <mergeCell ref="B5:C5"/>
    <mergeCell ref="F5:G5"/>
    <mergeCell ref="J5:K5"/>
    <mergeCell ref="B6:C6"/>
    <mergeCell ref="F6:G6"/>
    <mergeCell ref="J6:K6"/>
    <mergeCell ref="B10:C10"/>
    <mergeCell ref="F10:G10"/>
    <mergeCell ref="J10:K10"/>
    <mergeCell ref="B11:C11"/>
    <mergeCell ref="F11:G11"/>
    <mergeCell ref="J11:K11"/>
    <mergeCell ref="B12:C12"/>
    <mergeCell ref="F12:G12"/>
    <mergeCell ref="J12:K12"/>
    <mergeCell ref="B16:C16"/>
    <mergeCell ref="F16:G16"/>
    <mergeCell ref="J16:K16"/>
    <mergeCell ref="B17:C17"/>
    <mergeCell ref="F17:G17"/>
    <mergeCell ref="J17:K17"/>
    <mergeCell ref="B18:C18"/>
    <mergeCell ref="F18:G18"/>
    <mergeCell ref="J18:K18"/>
    <mergeCell ref="B22:C22"/>
    <mergeCell ref="F22:G22"/>
    <mergeCell ref="J22:K22"/>
    <mergeCell ref="B23:C23"/>
    <mergeCell ref="F23:G23"/>
    <mergeCell ref="J23:K23"/>
    <mergeCell ref="B24:C24"/>
    <mergeCell ref="F24:G24"/>
    <mergeCell ref="J24:K24"/>
    <mergeCell ref="B27:C27"/>
    <mergeCell ref="F27:G27"/>
    <mergeCell ref="J27:K27"/>
    <mergeCell ref="B28:C28"/>
    <mergeCell ref="F28:G28"/>
    <mergeCell ref="J28:K28"/>
    <mergeCell ref="B29:C29"/>
    <mergeCell ref="F29:G29"/>
    <mergeCell ref="J29:K29"/>
    <mergeCell ref="B33:C33"/>
    <mergeCell ref="F33:G33"/>
    <mergeCell ref="J33:K33"/>
    <mergeCell ref="B34:C34"/>
    <mergeCell ref="F34:G34"/>
    <mergeCell ref="J34:K34"/>
    <mergeCell ref="B35:C35"/>
    <mergeCell ref="F35:G35"/>
    <mergeCell ref="J35:K35"/>
    <mergeCell ref="B39:C39"/>
    <mergeCell ref="F39:G39"/>
    <mergeCell ref="J39:K39"/>
    <mergeCell ref="B40:C40"/>
    <mergeCell ref="F40:G40"/>
    <mergeCell ref="J40:K40"/>
    <mergeCell ref="B41:C41"/>
    <mergeCell ref="F41:G41"/>
    <mergeCell ref="J41:K41"/>
    <mergeCell ref="B45:C45"/>
    <mergeCell ref="F45:G45"/>
    <mergeCell ref="J45:K45"/>
    <mergeCell ref="B46:C46"/>
    <mergeCell ref="F46:G46"/>
    <mergeCell ref="J46:K46"/>
    <mergeCell ref="B47:C47"/>
    <mergeCell ref="F47:G47"/>
    <mergeCell ref="J47:K47"/>
    <mergeCell ref="B51:C51"/>
    <mergeCell ref="F51:G51"/>
    <mergeCell ref="J51:K51"/>
    <mergeCell ref="B52:C52"/>
    <mergeCell ref="F52:G52"/>
    <mergeCell ref="J52:K52"/>
    <mergeCell ref="B53:C53"/>
    <mergeCell ref="F53:G53"/>
    <mergeCell ref="J53:K53"/>
    <mergeCell ref="B57:C57"/>
    <mergeCell ref="F57:G57"/>
    <mergeCell ref="J57:K57"/>
    <mergeCell ref="B58:C58"/>
    <mergeCell ref="F58:G58"/>
    <mergeCell ref="J58:K58"/>
    <mergeCell ref="B59:C59"/>
    <mergeCell ref="F59:G59"/>
    <mergeCell ref="J59:K59"/>
  </mergeCells>
  <printOptions/>
  <pageMargins left="0.25" right="0.19" top="0.5" bottom="0"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mark brey</dc:creator>
  <cp:keywords/>
  <dc:description/>
  <cp:lastModifiedBy>Duwe, Leeann M</cp:lastModifiedBy>
  <cp:lastPrinted>2016-12-20T15:59:04Z</cp:lastPrinted>
  <dcterms:created xsi:type="dcterms:W3CDTF">2004-01-14T21:01:10Z</dcterms:created>
  <dcterms:modified xsi:type="dcterms:W3CDTF">2020-07-08T21:07:05Z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ES Resource">
    <vt:lpwstr>0</vt:lpwstr>
  </property>
  <property fmtid="{D5CDD505-2E9C-101B-9397-08002B2CF9AE}" pid="3" name="Year">
    <vt:lpwstr>2017</vt:lpwstr>
  </property>
  <property fmtid="{D5CDD505-2E9C-101B-9397-08002B2CF9AE}" pid="4" name="Program Area">
    <vt:lpwstr>Licensing</vt:lpwstr>
  </property>
  <property fmtid="{D5CDD505-2E9C-101B-9397-08002B2CF9AE}" pid="5" name="bureau">
    <vt:lpwstr/>
  </property>
  <property fmtid="{D5CDD505-2E9C-101B-9397-08002B2CF9AE}" pid="6" name=".division">
    <vt:lpwstr>3</vt:lpwstr>
  </property>
  <property fmtid="{D5CDD505-2E9C-101B-9397-08002B2CF9AE}" pid="7" name=".globalNavigation">
    <vt:lpwstr>4</vt:lpwstr>
  </property>
  <property fmtid="{D5CDD505-2E9C-101B-9397-08002B2CF9AE}" pid="8" name=".program">
    <vt:lpwstr/>
  </property>
</Properties>
</file>