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50" windowHeight="6800" activeTab="0"/>
  </bookViews>
  <sheets>
    <sheet name="Template" sheetId="1" r:id="rId1"/>
    <sheet name="BAG LABELS" sheetId="2" r:id="rId2"/>
  </sheets>
  <definedNames>
    <definedName name="_xlnm.Print_Area" localSheetId="1">'BAG LABELS'!$A$2:$K$60</definedName>
    <definedName name="_xlnm.Print_Area" localSheetId="0">'Template'!$B$24:$L$110</definedName>
  </definedNames>
  <calcPr fullCalcOnLoad="1"/>
</workbook>
</file>

<file path=xl/sharedStrings.xml><?xml version="1.0" encoding="utf-8"?>
<sst xmlns="http://schemas.openxmlformats.org/spreadsheetml/2006/main" count="286" uniqueCount="104">
  <si>
    <t>Batch size (pounds)</t>
  </si>
  <si>
    <t>Pounds of drug source added</t>
  </si>
  <si>
    <t>Invoice number</t>
  </si>
  <si>
    <t>grams/ton</t>
  </si>
  <si>
    <t>ACTIVE DRUG INGREDIENT</t>
  </si>
  <si>
    <t xml:space="preserve"> </t>
  </si>
  <si>
    <t>Drug Concentration of formula  (g/ton) equals</t>
  </si>
  <si>
    <t>lbs./head/day</t>
  </si>
  <si>
    <t>USE DIRECTIONS</t>
  </si>
  <si>
    <t>nonmedicated</t>
  </si>
  <si>
    <t>Desired Level</t>
  </si>
  <si>
    <t xml:space="preserve">Amount of </t>
  </si>
  <si>
    <t xml:space="preserve">monensin </t>
  </si>
  <si>
    <t>Drug Product Name</t>
  </si>
  <si>
    <t>Label Revision date:</t>
  </si>
  <si>
    <t>Customer</t>
  </si>
  <si>
    <t>Invoice #</t>
  </si>
  <si>
    <t>Drug product name</t>
  </si>
  <si>
    <t>Drug Concentration (g/ton)</t>
  </si>
  <si>
    <t>LBS. of drug added</t>
  </si>
  <si>
    <t>2nd Drug Concentration(g/t)</t>
  </si>
  <si>
    <t>LBS. 2nd Drug added</t>
  </si>
  <si>
    <t>If added 2nd monensin drug</t>
  </si>
  <si>
    <t>Pounds of 2nd monensin source added</t>
  </si>
  <si>
    <t>enter 0 if none added</t>
  </si>
  <si>
    <t>DO NOT FEED UNDILUTED</t>
  </si>
  <si>
    <t>Manufactured by:(enter name+city+state+zip)</t>
  </si>
  <si>
    <r>
      <t>If added, 2nd monensin source conc.</t>
    </r>
    <r>
      <rPr>
        <b/>
        <sz val="9"/>
        <rFont val="Arial"/>
        <family val="2"/>
      </rPr>
      <t>(g/ton)</t>
    </r>
  </si>
  <si>
    <t>CHECK DRUG CONCENTRATION IN FORMULA WITH APPROVED LEVEL</t>
  </si>
  <si>
    <t>Approved level (grams/ton)</t>
  </si>
  <si>
    <t>CUSTOMER-FORMULA MEDICATED LABEL</t>
  </si>
  <si>
    <t>Customer Formula Code or Number (if any)</t>
  </si>
  <si>
    <t>Invoice Date</t>
  </si>
  <si>
    <t>PRECAUTIONARY STATEMENTS</t>
  </si>
  <si>
    <t>Approved Level (grams/ton)</t>
  </si>
  <si>
    <t>Formula Concentration(g/ton)</t>
  </si>
  <si>
    <t>CHECK OF FORMULA INFORMATION ENTERED</t>
  </si>
  <si>
    <t>Check of drug conc. in formula with approved levels</t>
  </si>
  <si>
    <t>Net Weight on Bag and/or Invoice</t>
  </si>
  <si>
    <t>Customer Name+cattle type(iedairy heifer,dairy beefetc.)</t>
  </si>
  <si>
    <t>CATTLE FEED</t>
  </si>
  <si>
    <t>BLUE BIRD FEED MILL, ANY CITY, ANY STATE 55555</t>
  </si>
  <si>
    <t>none</t>
  </si>
  <si>
    <t>(Avery Template 5960)</t>
  </si>
  <si>
    <t>MEDICATED (SEE LABEL)</t>
  </si>
  <si>
    <t>Name</t>
  </si>
  <si>
    <t>Date</t>
  </si>
  <si>
    <t>23 to 80,000</t>
  </si>
  <si>
    <t>monensin</t>
  </si>
  <si>
    <t>concentration</t>
  </si>
  <si>
    <t>Manufactured By:</t>
  </si>
  <si>
    <r>
      <t>b</t>
    </r>
    <r>
      <rPr>
        <vertAlign val="superscript"/>
        <sz val="7"/>
        <rFont val="Arial"/>
        <family val="2"/>
      </rPr>
      <t xml:space="preserve"> </t>
    </r>
    <r>
      <rPr>
        <sz val="7"/>
        <rFont val="Arial"/>
        <family val="2"/>
      </rPr>
      <t>It is recommended that Type B Feeds containing more than 1440 g/ton</t>
    </r>
  </si>
  <si>
    <t xml:space="preserve"> be a ratio of 1:10 of Type B Medicated Feed:Unmedicated Feed.</t>
  </si>
  <si>
    <t>23 to 80000</t>
  </si>
  <si>
    <r>
      <t xml:space="preserve">Drug source concentration </t>
    </r>
    <r>
      <rPr>
        <b/>
        <sz val="9"/>
        <rFont val="Arial"/>
        <family val="2"/>
      </rPr>
      <t>(g/ton) (see note)</t>
    </r>
  </si>
  <si>
    <r>
      <t>in this feed</t>
    </r>
    <r>
      <rPr>
        <vertAlign val="superscript"/>
        <sz val="8"/>
        <rFont val="Arial"/>
        <family val="2"/>
      </rPr>
      <t>b</t>
    </r>
  </si>
  <si>
    <t>FOR USE IN COMPONENT FEEDING SYSTEMS (INCLUDING TOP DRESS)</t>
  </si>
  <si>
    <r>
      <t>AMOUNT OF THIS FEED TO ADD TO COMPONENT FEEDING SYSTEM</t>
    </r>
    <r>
      <rPr>
        <b/>
        <vertAlign val="superscript"/>
        <sz val="8"/>
        <rFont val="Arial"/>
        <family val="2"/>
      </rPr>
      <t>a</t>
    </r>
  </si>
  <si>
    <t xml:space="preserve">      this Type B feed) X 2000</t>
  </si>
  <si>
    <t xml:space="preserve"> be further diluted before mixing into top dress.  An example of further dilution</t>
  </si>
  <si>
    <t>Amount of this</t>
  </si>
  <si>
    <t>Feeding level</t>
  </si>
  <si>
    <t>feed to add</t>
  </si>
  <si>
    <t>(pounds)</t>
  </si>
  <si>
    <t>dry cows</t>
  </si>
  <si>
    <t>lactating cows</t>
  </si>
  <si>
    <t>of top dress</t>
  </si>
  <si>
    <t>7.4 to 26</t>
  </si>
  <si>
    <t>(Type C  Feed)</t>
  </si>
  <si>
    <t xml:space="preserve">Type B feed to </t>
  </si>
  <si>
    <t>add per ton</t>
  </si>
  <si>
    <t>per ton (lbs.)</t>
  </si>
  <si>
    <t>6.2 to 16.4</t>
  </si>
  <si>
    <t>(g/ton)</t>
  </si>
  <si>
    <t>1.85 to 6.6</t>
  </si>
  <si>
    <t>1.0 to 3.3</t>
  </si>
  <si>
    <t>1.55 to 4.1</t>
  </si>
  <si>
    <t>1.0 to 2.05</t>
  </si>
  <si>
    <t xml:space="preserve">g/ton </t>
  </si>
  <si>
    <r>
      <t xml:space="preserve">     (Desired level of monensin in component, g/ton)</t>
    </r>
    <r>
      <rPr>
        <sz val="8"/>
        <rFont val="Arial"/>
        <family val="2"/>
      </rPr>
      <t xml:space="preserve"> ÷ </t>
    </r>
    <r>
      <rPr>
        <sz val="7"/>
        <rFont val="Arial"/>
        <family val="2"/>
      </rPr>
      <t xml:space="preserve"> (g/ton of monensin in </t>
    </r>
  </si>
  <si>
    <r>
      <t>NOTE</t>
    </r>
    <r>
      <rPr>
        <sz val="9"/>
        <rFont val="Arial"/>
        <family val="2"/>
      </rPr>
      <t>: If drug source is in grams per pound (g/lb), convert to grams per ton by multiplying by 2000.</t>
    </r>
  </si>
  <si>
    <t>CALCULATOR:</t>
  </si>
  <si>
    <t>Enter g/lb level of drug</t>
  </si>
  <si>
    <t>equals</t>
  </si>
  <si>
    <t>grams per ton (g/ton)</t>
  </si>
  <si>
    <t>DATA ENTRY</t>
  </si>
  <si>
    <t>Lactation Top Dress</t>
  </si>
  <si>
    <t>Dairy Lact 11-2016</t>
  </si>
  <si>
    <t>INDICATION</t>
  </si>
  <si>
    <t>For increased milk production efficiency (production of marketable solids-corrected milk per unit of feed intake).</t>
  </si>
  <si>
    <t xml:space="preserve">Thoroughly mix this Type B feed into one ton of component portion of the ration  to create a Type C Medicated Feed containing 11 to 400 g/ton (as-fed basis) monensin as  shown in the table below or use the formula noted in footnote (a)  to obtain the desired  and correct concentration in the Type C Medicated. </t>
  </si>
  <si>
    <r>
      <t xml:space="preserve">After mixing, the Type C feed must be fed continuously in a </t>
    </r>
    <r>
      <rPr>
        <b/>
        <sz val="7"/>
        <rFont val="Arial"/>
        <family val="2"/>
      </rPr>
      <t>minimum 1 pound</t>
    </r>
    <r>
      <rPr>
        <sz val="7"/>
        <rFont val="Arial"/>
        <family val="2"/>
      </rPr>
      <t xml:space="preserve"> of feed  per cow per day to provide 185 to 660 mg/head/day monensin to lactating cows  or 115 to 410 mg/head/day monensin to dry cows.</t>
    </r>
  </si>
  <si>
    <r>
      <t xml:space="preserve">Caution: </t>
    </r>
    <r>
      <rPr>
        <sz val="7"/>
        <rFont val="Arial"/>
        <family val="2"/>
      </rPr>
      <t>Do not allow horses or other equines access to feed containing monensin. Ingestion of monensin by horses has been fatal. Monensin medicated cattle and goat feeds are safe for use in cattle and goats only. Consumption by unapproved species may result in toxic reactions. Do not exceed the levels of monensin recommended in the feeding directions, as reduced average daily gains may result. If feed refusals containing monensin are fed to other groups of cattle, the concentration of monensin in the refusals and amount of refusals fed should be taken into consideration to prevent monensin overdosing.</t>
    </r>
    <r>
      <rPr>
        <b/>
        <sz val="7"/>
        <rFont val="Arial"/>
        <family val="2"/>
      </rPr>
      <t xml:space="preserve">
You may notice the following: </t>
    </r>
    <r>
      <rPr>
        <sz val="7"/>
        <rFont val="Arial"/>
        <family val="2"/>
      </rPr>
      <t>Reduced voluntary intake in dairy cows fed monensin. This reduction increases with higher doses of monensin fed. Rule out monensin as the cause of reduced feed intake before attributing to other causes such as illness, feed management, or the environment. Reduced milk fat percentage in dairy cows fed monensin. This reduction increases with higher doses of monensin fed. Increased incidence of cystic ovaries and metritis in dairy cows fed monensin. Reduced conception rates, increased services per animal, and extended days open and corresponding calving intervals in dairy cows fed monensin.
Have a comprehensive and ongoing nutritional, reproductive and herd health program in place when feeding monensin to dairy cows.</t>
    </r>
    <r>
      <rPr>
        <b/>
        <sz val="7"/>
        <rFont val="Arial"/>
        <family val="2"/>
      </rPr>
      <t xml:space="preserve">
Warning:</t>
    </r>
    <r>
      <rPr>
        <sz val="7"/>
        <rFont val="Arial"/>
        <family val="2"/>
      </rPr>
      <t xml:space="preserve"> A withdrawal period has not been established for this product in preruminating calves. Do not use in calves to be processed for veal.</t>
    </r>
  </si>
  <si>
    <r>
      <t>a</t>
    </r>
    <r>
      <rPr>
        <sz val="7"/>
        <rFont val="Arial"/>
        <family val="2"/>
      </rPr>
      <t>Amount of Type B (as-fed basis) needed to produce the component portion</t>
    </r>
  </si>
  <si>
    <t xml:space="preserve"> of the ration with desired level of monensin is as follows:</t>
  </si>
  <si>
    <t>Example Top Dress: Desire 50 g/ton monensin in component and Type B</t>
  </si>
  <si>
    <t xml:space="preserve">          contains 500 g/T monensin.     </t>
  </si>
  <si>
    <r>
      <t xml:space="preserve">Example Solution: (50 g/T </t>
    </r>
    <r>
      <rPr>
        <sz val="7"/>
        <rFont val="Calibri"/>
        <family val="2"/>
      </rPr>
      <t>÷</t>
    </r>
    <r>
      <rPr>
        <sz val="7"/>
        <rFont val="Arial"/>
        <family val="2"/>
      </rPr>
      <t xml:space="preserve"> 500 g/T monensin in Type B) X 2000</t>
    </r>
  </si>
  <si>
    <t>= 200 lb. of Type B needed per ton of Top Dress</t>
  </si>
  <si>
    <t>Label Rev.</t>
  </si>
  <si>
    <t>Rumensin or Monovet</t>
  </si>
  <si>
    <t>If add, 2nd monensin drug added</t>
  </si>
  <si>
    <t>MEDICATED - CONTAINS MONENSIN</t>
  </si>
  <si>
    <t>Monensin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</si>
</sst>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m/dd/yy"/>
  </numFmts>
  <fonts count="49">
    <font>
      <sz val="10"/>
      <name val="Arial"/>
      <family val="0"/>
    </font>
    <font>
      <sz val="8"/>
      <name val="Arial"/>
      <family val="2"/>
    </font>
    <font>
      <sz val="7"/>
      <name val="Arial"/>
      <family val="2"/>
    </font>
    <font>
      <b/>
      <sz val="7"/>
      <name val="Arial"/>
      <family val="2"/>
    </font>
    <font>
      <sz val="9"/>
      <name val="Arial"/>
      <family val="2"/>
    </font>
    <font>
      <u val="single"/>
      <sz val="8"/>
      <name val="Arial"/>
      <family val="2"/>
    </font>
    <font>
      <sz val="6"/>
      <name val="Arial"/>
      <family val="2"/>
    </font>
    <font>
      <b/>
      <sz val="9"/>
      <name val="Arial"/>
      <family val="2"/>
    </font>
    <font>
      <vertAlign val="superscript"/>
      <sz val="7"/>
      <name val="Arial"/>
      <family val="2"/>
    </font>
    <font>
      <b/>
      <sz val="8"/>
      <name val="Arial"/>
      <family val="2"/>
    </font>
    <font>
      <b/>
      <vertAlign val="superscript"/>
      <sz val="8"/>
      <name val="Arial"/>
      <family val="2"/>
    </font>
    <font>
      <vertAlign val="superscript"/>
      <sz val="8"/>
      <name val="Arial"/>
      <family val="2"/>
    </font>
    <font>
      <sz val="12"/>
      <name val="Arial"/>
      <family val="2"/>
    </font>
    <font>
      <sz val="5"/>
      <name val="Arial"/>
      <family val="2"/>
    </font>
    <font>
      <sz val="7"/>
      <name val="Calibri"/>
      <family val="2"/>
    </font>
    <font>
      <sz val="11"/>
      <color indexed="8"/>
      <name val="Candara"/>
      <family val="2"/>
    </font>
    <font>
      <sz val="11"/>
      <color indexed="9"/>
      <name val="Candara"/>
      <family val="2"/>
    </font>
    <font>
      <sz val="11"/>
      <color indexed="20"/>
      <name val="Candara"/>
      <family val="2"/>
    </font>
    <font>
      <b/>
      <sz val="11"/>
      <color indexed="52"/>
      <name val="Candara"/>
      <family val="2"/>
    </font>
    <font>
      <b/>
      <sz val="11"/>
      <color indexed="9"/>
      <name val="Candara"/>
      <family val="2"/>
    </font>
    <font>
      <i/>
      <sz val="11"/>
      <color indexed="23"/>
      <name val="Candara"/>
      <family val="2"/>
    </font>
    <font>
      <sz val="11"/>
      <color indexed="17"/>
      <name val="Candara"/>
      <family val="2"/>
    </font>
    <font>
      <b/>
      <sz val="15"/>
      <color indexed="54"/>
      <name val="Candara"/>
      <family val="2"/>
    </font>
    <font>
      <b/>
      <sz val="13"/>
      <color indexed="54"/>
      <name val="Candara"/>
      <family val="2"/>
    </font>
    <font>
      <b/>
      <sz val="11"/>
      <color indexed="54"/>
      <name val="Candara"/>
      <family val="2"/>
    </font>
    <font>
      <sz val="11"/>
      <color indexed="62"/>
      <name val="Candara"/>
      <family val="2"/>
    </font>
    <font>
      <sz val="11"/>
      <color indexed="52"/>
      <name val="Candara"/>
      <family val="2"/>
    </font>
    <font>
      <sz val="11"/>
      <color indexed="60"/>
      <name val="Candara"/>
      <family val="2"/>
    </font>
    <font>
      <b/>
      <sz val="11"/>
      <color indexed="63"/>
      <name val="Candara"/>
      <family val="2"/>
    </font>
    <font>
      <sz val="18"/>
      <color indexed="54"/>
      <name val="Calibri Light"/>
      <family val="2"/>
    </font>
    <font>
      <b/>
      <sz val="11"/>
      <color indexed="8"/>
      <name val="Candara"/>
      <family val="2"/>
    </font>
    <font>
      <sz val="11"/>
      <color indexed="10"/>
      <name val="Candara"/>
      <family val="2"/>
    </font>
    <font>
      <sz val="11"/>
      <color theme="1"/>
      <name val="Candara"/>
      <family val="2"/>
    </font>
    <font>
      <sz val="11"/>
      <color theme="0"/>
      <name val="Candara"/>
      <family val="2"/>
    </font>
    <font>
      <sz val="11"/>
      <color rgb="FF9C0006"/>
      <name val="Candara"/>
      <family val="2"/>
    </font>
    <font>
      <b/>
      <sz val="11"/>
      <color rgb="FFFA7D00"/>
      <name val="Candara"/>
      <family val="2"/>
    </font>
    <font>
      <b/>
      <sz val="11"/>
      <color theme="0"/>
      <name val="Candara"/>
      <family val="2"/>
    </font>
    <font>
      <i/>
      <sz val="11"/>
      <color rgb="FF7F7F7F"/>
      <name val="Candara"/>
      <family val="2"/>
    </font>
    <font>
      <sz val="11"/>
      <color rgb="FF006100"/>
      <name val="Candara"/>
      <family val="2"/>
    </font>
    <font>
      <b/>
      <sz val="15"/>
      <color theme="3"/>
      <name val="Candara"/>
      <family val="2"/>
    </font>
    <font>
      <b/>
      <sz val="13"/>
      <color theme="3"/>
      <name val="Candara"/>
      <family val="2"/>
    </font>
    <font>
      <b/>
      <sz val="11"/>
      <color theme="3"/>
      <name val="Candara"/>
      <family val="2"/>
    </font>
    <font>
      <sz val="11"/>
      <color rgb="FF3F3F76"/>
      <name val="Candara"/>
      <family val="2"/>
    </font>
    <font>
      <sz val="11"/>
      <color rgb="FFFA7D00"/>
      <name val="Candara"/>
      <family val="2"/>
    </font>
    <font>
      <sz val="11"/>
      <color rgb="FF9C6500"/>
      <name val="Candara"/>
      <family val="2"/>
    </font>
    <font>
      <b/>
      <sz val="11"/>
      <color rgb="FF3F3F3F"/>
      <name val="Candara"/>
      <family val="2"/>
    </font>
    <font>
      <sz val="18"/>
      <color theme="3"/>
      <name val="Calibri Light"/>
      <family val="2"/>
    </font>
    <font>
      <b/>
      <sz val="11"/>
      <color theme="1"/>
      <name val="Candara"/>
      <family val="2"/>
    </font>
    <font>
      <sz val="11"/>
      <color rgb="FFFF0000"/>
      <name val="Candar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style="thin"/>
      <right>
        <color indexed="63"/>
      </right>
      <top style="medium"/>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Border="1" applyAlignment="1">
      <alignment horizontal="right"/>
    </xf>
    <xf numFmtId="0" fontId="2" fillId="0" borderId="10" xfId="0" applyFont="1" applyBorder="1" applyAlignment="1">
      <alignment horizontal="right"/>
    </xf>
    <xf numFmtId="0" fontId="2" fillId="0" borderId="0" xfId="0" applyFont="1" applyBorder="1" applyAlignment="1">
      <alignment horizontal="center"/>
    </xf>
    <xf numFmtId="0" fontId="3" fillId="0" borderId="0" xfId="0" applyFont="1" applyBorder="1" applyAlignment="1">
      <alignment horizontal="center"/>
    </xf>
    <xf numFmtId="0" fontId="2" fillId="0" borderId="10" xfId="0" applyFont="1" applyBorder="1" applyAlignment="1">
      <alignment horizontal="left"/>
    </xf>
    <xf numFmtId="0" fontId="2" fillId="0" borderId="12" xfId="0" applyFont="1" applyBorder="1" applyAlignment="1">
      <alignment horizontal="center"/>
    </xf>
    <xf numFmtId="0" fontId="2" fillId="0" borderId="0" xfId="0" applyFont="1" applyBorder="1" applyAlignment="1">
      <alignment horizontal="left"/>
    </xf>
    <xf numFmtId="0" fontId="3" fillId="0" borderId="0" xfId="0" applyFont="1" applyBorder="1" applyAlignment="1">
      <alignment/>
    </xf>
    <xf numFmtId="0" fontId="3" fillId="0" borderId="0" xfId="0" applyFont="1" applyBorder="1" applyAlignment="1">
      <alignment horizontal="left"/>
    </xf>
    <xf numFmtId="0" fontId="2" fillId="0" borderId="13" xfId="0" applyFont="1" applyBorder="1" applyAlignment="1">
      <alignment/>
    </xf>
    <xf numFmtId="2" fontId="5" fillId="0" borderId="0" xfId="0" applyNumberFormat="1" applyFont="1" applyBorder="1" applyAlignment="1">
      <alignment horizontal="center"/>
    </xf>
    <xf numFmtId="2" fontId="2" fillId="0" borderId="0" xfId="0" applyNumberFormat="1"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0" xfId="0" applyFont="1" applyBorder="1" applyAlignment="1" applyProtection="1">
      <alignment horizontal="left"/>
      <protection locked="0"/>
    </xf>
    <xf numFmtId="2" fontId="2" fillId="0" borderId="0" xfId="0" applyNumberFormat="1" applyFont="1" applyBorder="1" applyAlignment="1">
      <alignment horizontal="right"/>
    </xf>
    <xf numFmtId="0" fontId="4" fillId="0" borderId="0" xfId="0" applyFont="1" applyFill="1" applyBorder="1" applyAlignment="1">
      <alignment horizontal="left"/>
    </xf>
    <xf numFmtId="0" fontId="1" fillId="0" borderId="0" xfId="0" applyFont="1" applyFill="1" applyBorder="1" applyAlignment="1" applyProtection="1">
      <alignment horizontal="left"/>
      <protection locked="0"/>
    </xf>
    <xf numFmtId="0" fontId="0" fillId="0" borderId="0" xfId="0" applyFont="1" applyFill="1" applyBorder="1" applyAlignment="1">
      <alignment horizontal="left"/>
    </xf>
    <xf numFmtId="2" fontId="0" fillId="0" borderId="0" xfId="0" applyNumberFormat="1" applyFont="1" applyFill="1" applyBorder="1" applyAlignment="1">
      <alignment horizontal="center"/>
    </xf>
    <xf numFmtId="0" fontId="2" fillId="0" borderId="16" xfId="0" applyFont="1" applyBorder="1" applyAlignment="1">
      <alignment horizontal="center"/>
    </xf>
    <xf numFmtId="0" fontId="4" fillId="0" borderId="0" xfId="0" applyFont="1" applyBorder="1" applyAlignment="1">
      <alignment/>
    </xf>
    <xf numFmtId="0" fontId="2" fillId="0" borderId="0" xfId="0" applyFont="1" applyBorder="1" applyAlignment="1" applyProtection="1">
      <alignment horizontal="left"/>
      <protection/>
    </xf>
    <xf numFmtId="0" fontId="4"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left"/>
    </xf>
    <xf numFmtId="0" fontId="0" fillId="33" borderId="17" xfId="0" applyFont="1" applyFill="1" applyBorder="1" applyAlignment="1" applyProtection="1">
      <alignment horizontal="left"/>
      <protection locked="0"/>
    </xf>
    <xf numFmtId="0" fontId="0" fillId="33" borderId="18" xfId="0" applyFont="1" applyFill="1" applyBorder="1" applyAlignment="1" applyProtection="1">
      <alignment horizontal="left"/>
      <protection locked="0"/>
    </xf>
    <xf numFmtId="0" fontId="0" fillId="33" borderId="19" xfId="0" applyFont="1" applyFill="1" applyBorder="1" applyAlignment="1" applyProtection="1">
      <alignment horizontal="left"/>
      <protection locked="0"/>
    </xf>
    <xf numFmtId="0" fontId="0" fillId="0" borderId="0" xfId="0" applyFont="1" applyBorder="1" applyAlignment="1">
      <alignment horizontal="center"/>
    </xf>
    <xf numFmtId="14" fontId="0" fillId="33" borderId="18" xfId="0" applyNumberFormat="1" applyFont="1" applyFill="1" applyBorder="1" applyAlignment="1" applyProtection="1">
      <alignment horizontal="left"/>
      <protection locked="0"/>
    </xf>
    <xf numFmtId="14" fontId="0" fillId="33" borderId="19" xfId="0" applyNumberFormat="1" applyFont="1" applyFill="1" applyBorder="1" applyAlignment="1" applyProtection="1">
      <alignment horizontal="left"/>
      <protection locked="0"/>
    </xf>
    <xf numFmtId="0" fontId="1" fillId="33" borderId="17" xfId="0" applyFont="1" applyFill="1" applyBorder="1" applyAlignment="1" applyProtection="1">
      <alignment horizontal="left"/>
      <protection locked="0"/>
    </xf>
    <xf numFmtId="0" fontId="1" fillId="33" borderId="18" xfId="0" applyFont="1" applyFill="1" applyBorder="1" applyAlignment="1" applyProtection="1">
      <alignment horizontal="left"/>
      <protection locked="0"/>
    </xf>
    <xf numFmtId="0" fontId="1" fillId="33" borderId="19" xfId="0" applyFont="1" applyFill="1" applyBorder="1" applyAlignment="1" applyProtection="1">
      <alignment horizontal="left"/>
      <protection locked="0"/>
    </xf>
    <xf numFmtId="0" fontId="2" fillId="0" borderId="20" xfId="0" applyFont="1" applyBorder="1" applyAlignment="1">
      <alignment/>
    </xf>
    <xf numFmtId="0" fontId="2" fillId="0" borderId="21" xfId="0" applyFont="1" applyBorder="1" applyAlignment="1">
      <alignment/>
    </xf>
    <xf numFmtId="0" fontId="2" fillId="0" borderId="20" xfId="0" applyFont="1" applyBorder="1" applyAlignment="1">
      <alignment horizontal="left"/>
    </xf>
    <xf numFmtId="171" fontId="0" fillId="33" borderId="17" xfId="0" applyNumberFormat="1" applyFont="1" applyFill="1" applyBorder="1" applyAlignment="1" applyProtection="1">
      <alignment horizontal="left"/>
      <protection locked="0"/>
    </xf>
    <xf numFmtId="1" fontId="4" fillId="0" borderId="0" xfId="0" applyNumberFormat="1" applyFont="1" applyBorder="1" applyAlignment="1">
      <alignment horizontal="left"/>
    </xf>
    <xf numFmtId="0" fontId="6" fillId="0" borderId="0" xfId="0" applyFont="1" applyBorder="1" applyAlignment="1">
      <alignment/>
    </xf>
    <xf numFmtId="0" fontId="2" fillId="0" borderId="14" xfId="0" applyFont="1" applyBorder="1" applyAlignment="1">
      <alignment/>
    </xf>
    <xf numFmtId="0" fontId="2" fillId="0" borderId="11" xfId="0" applyFont="1" applyBorder="1" applyAlignment="1">
      <alignment horizontal="center"/>
    </xf>
    <xf numFmtId="0" fontId="2" fillId="0" borderId="15" xfId="0" applyFont="1" applyBorder="1" applyAlignment="1">
      <alignment/>
    </xf>
    <xf numFmtId="170" fontId="2" fillId="0" borderId="0" xfId="0" applyNumberFormat="1" applyFont="1" applyBorder="1" applyAlignment="1">
      <alignment horizontal="center"/>
    </xf>
    <xf numFmtId="0" fontId="2" fillId="0" borderId="22" xfId="0" applyFont="1" applyBorder="1" applyAlignment="1">
      <alignment/>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xf>
    <xf numFmtId="2" fontId="2" fillId="0" borderId="23" xfId="0" applyNumberFormat="1" applyFont="1" applyBorder="1" applyAlignment="1">
      <alignment horizontal="center"/>
    </xf>
    <xf numFmtId="2" fontId="2" fillId="0" borderId="24" xfId="0" applyNumberFormat="1" applyFont="1" applyBorder="1" applyAlignment="1">
      <alignment horizontal="center"/>
    </xf>
    <xf numFmtId="0" fontId="3" fillId="0" borderId="10" xfId="0" applyFont="1" applyBorder="1" applyAlignment="1">
      <alignment/>
    </xf>
    <xf numFmtId="0" fontId="3" fillId="0" borderId="0" xfId="0" applyFont="1" applyBorder="1" applyAlignment="1">
      <alignment/>
    </xf>
    <xf numFmtId="0" fontId="2" fillId="0" borderId="16" xfId="0" applyFont="1" applyBorder="1" applyAlignment="1">
      <alignment/>
    </xf>
    <xf numFmtId="0" fontId="2" fillId="0" borderId="24" xfId="0" applyFont="1" applyBorder="1" applyAlignment="1">
      <alignment horizontal="center"/>
    </xf>
    <xf numFmtId="0" fontId="9" fillId="0" borderId="0" xfId="0" applyFont="1" applyBorder="1" applyAlignment="1">
      <alignment horizontal="center"/>
    </xf>
    <xf numFmtId="0" fontId="8" fillId="0" borderId="0" xfId="0" applyFont="1" applyBorder="1" applyAlignment="1">
      <alignment horizontal="left"/>
    </xf>
    <xf numFmtId="0" fontId="4" fillId="0" borderId="12" xfId="0" applyFont="1" applyBorder="1" applyAlignment="1">
      <alignment horizontal="center"/>
    </xf>
    <xf numFmtId="0" fontId="7" fillId="0" borderId="0" xfId="0" applyFont="1" applyBorder="1" applyAlignment="1">
      <alignment horizontal="left"/>
    </xf>
    <xf numFmtId="0" fontId="4" fillId="0" borderId="0" xfId="0" applyFont="1" applyFill="1" applyBorder="1" applyAlignment="1" applyProtection="1">
      <alignment horizontal="left"/>
      <protection locked="0"/>
    </xf>
    <xf numFmtId="0" fontId="4" fillId="0" borderId="0" xfId="0" applyFont="1" applyAlignment="1">
      <alignment/>
    </xf>
    <xf numFmtId="0" fontId="4" fillId="0" borderId="25" xfId="0" applyFont="1" applyBorder="1" applyAlignment="1">
      <alignment/>
    </xf>
    <xf numFmtId="0" fontId="12" fillId="0" borderId="0" xfId="0" applyFont="1" applyBorder="1" applyAlignment="1">
      <alignment/>
    </xf>
    <xf numFmtId="0" fontId="4" fillId="33" borderId="12" xfId="0" applyFont="1" applyFill="1" applyBorder="1" applyAlignment="1" applyProtection="1">
      <alignment horizontal="center"/>
      <protection locked="0"/>
    </xf>
    <xf numFmtId="0" fontId="4" fillId="0" borderId="0" xfId="0" applyFont="1" applyAlignment="1">
      <alignment horizontal="center"/>
    </xf>
    <xf numFmtId="0" fontId="6" fillId="0" borderId="0" xfId="0" applyFont="1" applyAlignment="1">
      <alignment/>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17" xfId="0" applyFont="1" applyBorder="1" applyAlignment="1">
      <alignment horizontal="center"/>
    </xf>
    <xf numFmtId="0" fontId="2" fillId="0" borderId="27" xfId="0" applyFont="1" applyBorder="1" applyAlignment="1">
      <alignment horizontal="left"/>
    </xf>
    <xf numFmtId="0" fontId="13" fillId="0" borderId="29" xfId="0" applyFont="1" applyBorder="1" applyAlignment="1">
      <alignment horizontal="left"/>
    </xf>
    <xf numFmtId="0" fontId="11" fillId="0" borderId="27" xfId="0" applyFont="1" applyBorder="1" applyAlignment="1">
      <alignment horizontal="left"/>
    </xf>
    <xf numFmtId="171" fontId="4" fillId="0" borderId="14" xfId="0" applyNumberFormat="1" applyFont="1" applyBorder="1" applyAlignment="1">
      <alignment horizontal="left"/>
    </xf>
    <xf numFmtId="0" fontId="2" fillId="0" borderId="30" xfId="0" applyFont="1" applyBorder="1" applyAlignment="1">
      <alignment/>
    </xf>
    <xf numFmtId="171" fontId="2" fillId="0" borderId="31" xfId="0" applyNumberFormat="1" applyFont="1" applyBorder="1" applyAlignment="1">
      <alignment horizontal="left"/>
    </xf>
    <xf numFmtId="0" fontId="4" fillId="0" borderId="32" xfId="0" applyFont="1" applyFill="1" applyBorder="1" applyAlignment="1">
      <alignment horizontal="left"/>
    </xf>
    <xf numFmtId="0" fontId="0" fillId="0" borderId="32" xfId="0" applyFont="1" applyBorder="1" applyAlignment="1">
      <alignment horizontal="center"/>
    </xf>
    <xf numFmtId="0" fontId="4" fillId="0" borderId="12" xfId="0" applyFont="1" applyBorder="1" applyAlignment="1">
      <alignment horizontal="left"/>
    </xf>
    <xf numFmtId="0" fontId="0" fillId="33" borderId="17" xfId="0" applyFont="1" applyFill="1" applyBorder="1" applyAlignment="1" applyProtection="1">
      <alignment horizontal="left"/>
      <protection locked="0"/>
    </xf>
    <xf numFmtId="0" fontId="0" fillId="33" borderId="18" xfId="0" applyFont="1" applyFill="1" applyBorder="1" applyAlignment="1" applyProtection="1">
      <alignment horizontal="left"/>
      <protection locked="0"/>
    </xf>
    <xf numFmtId="0" fontId="0" fillId="33" borderId="19" xfId="0" applyFont="1" applyFill="1" applyBorder="1" applyAlignment="1" applyProtection="1">
      <alignment horizontal="left"/>
      <protection locked="0"/>
    </xf>
    <xf numFmtId="0" fontId="9" fillId="0" borderId="0" xfId="0" applyFont="1" applyFill="1" applyBorder="1" applyAlignment="1">
      <alignment horizontal="center"/>
    </xf>
    <xf numFmtId="0" fontId="4" fillId="0" borderId="12" xfId="0" applyFont="1" applyFill="1" applyBorder="1" applyAlignment="1">
      <alignment horizontal="left"/>
    </xf>
    <xf numFmtId="2" fontId="0" fillId="34" borderId="12" xfId="0" applyNumberFormat="1" applyFont="1" applyFill="1" applyBorder="1" applyAlignment="1">
      <alignment horizontal="center"/>
    </xf>
    <xf numFmtId="2" fontId="0" fillId="0" borderId="12" xfId="0" applyNumberFormat="1" applyFont="1" applyFill="1" applyBorder="1" applyAlignment="1">
      <alignment horizontal="center"/>
    </xf>
    <xf numFmtId="2" fontId="0" fillId="33" borderId="12" xfId="0" applyNumberFormat="1" applyFont="1" applyFill="1" applyBorder="1" applyAlignment="1" applyProtection="1">
      <alignment horizontal="left"/>
      <protection locked="0"/>
    </xf>
    <xf numFmtId="0" fontId="3" fillId="0" borderId="10" xfId="0" applyFont="1" applyBorder="1" applyAlignment="1">
      <alignment horizontal="center"/>
    </xf>
    <xf numFmtId="0" fontId="3" fillId="0" borderId="0" xfId="0" applyFont="1" applyBorder="1" applyAlignment="1">
      <alignment horizontal="center"/>
    </xf>
    <xf numFmtId="0" fontId="0" fillId="33" borderId="12" xfId="0" applyFont="1" applyFill="1" applyBorder="1" applyAlignment="1" applyProtection="1">
      <alignment horizontal="left"/>
      <protection locked="0"/>
    </xf>
    <xf numFmtId="0" fontId="3" fillId="0" borderId="17" xfId="0" applyFont="1" applyBorder="1" applyAlignment="1">
      <alignment horizontal="center"/>
    </xf>
    <xf numFmtId="0" fontId="3" fillId="0" borderId="18"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2" xfId="0" applyFont="1" applyBorder="1" applyAlignment="1">
      <alignment horizontal="left" vertical="top" wrapText="1"/>
    </xf>
    <xf numFmtId="0" fontId="2" fillId="0" borderId="39" xfId="0" applyFont="1" applyBorder="1" applyAlignment="1">
      <alignment horizontal="left" vertical="top" wrapText="1"/>
    </xf>
    <xf numFmtId="2" fontId="2" fillId="0" borderId="10" xfId="0" applyNumberFormat="1" applyFont="1" applyBorder="1" applyAlignment="1">
      <alignment horizontal="center"/>
    </xf>
    <xf numFmtId="2" fontId="2" fillId="0" borderId="0" xfId="0" applyNumberFormat="1" applyFont="1" applyBorder="1" applyAlignment="1">
      <alignment horizontal="center"/>
    </xf>
    <xf numFmtId="2" fontId="2" fillId="0" borderId="25" xfId="0" applyNumberFormat="1" applyFont="1" applyBorder="1" applyAlignment="1">
      <alignment horizontal="center"/>
    </xf>
    <xf numFmtId="0" fontId="7" fillId="0" borderId="0" xfId="0" applyFont="1" applyAlignment="1">
      <alignment horizontal="right"/>
    </xf>
    <xf numFmtId="0" fontId="4" fillId="0" borderId="14" xfId="0" applyFont="1" applyBorder="1" applyAlignment="1">
      <alignment horizontal="left"/>
    </xf>
    <xf numFmtId="0" fontId="2" fillId="0" borderId="40" xfId="0" applyFont="1" applyBorder="1" applyAlignment="1">
      <alignment horizontal="center"/>
    </xf>
    <xf numFmtId="0" fontId="2" fillId="0" borderId="13" xfId="0" applyFont="1" applyBorder="1" applyAlignment="1">
      <alignment horizontal="center"/>
    </xf>
    <xf numFmtId="0" fontId="3" fillId="0" borderId="10" xfId="0" applyFont="1" applyBorder="1" applyAlignment="1">
      <alignment horizontal="right"/>
    </xf>
    <xf numFmtId="0" fontId="3" fillId="0" borderId="0" xfId="0" applyFont="1" applyBorder="1" applyAlignment="1">
      <alignment horizontal="right"/>
    </xf>
    <xf numFmtId="0" fontId="3" fillId="0" borderId="27"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41" xfId="0" applyFont="1" applyBorder="1" applyAlignment="1">
      <alignment horizontal="left" vertical="top" wrapText="1"/>
    </xf>
    <xf numFmtId="0" fontId="3" fillId="0" borderId="21" xfId="0" applyFont="1" applyBorder="1" applyAlignment="1">
      <alignment horizontal="left" vertical="top" wrapText="1"/>
    </xf>
    <xf numFmtId="0" fontId="3" fillId="0" borderId="42" xfId="0" applyFont="1" applyBorder="1" applyAlignment="1">
      <alignment horizontal="left" vertical="top"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25" xfId="0" applyFont="1" applyBorder="1" applyAlignment="1">
      <alignment horizont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7" fillId="0" borderId="32" xfId="0" applyFont="1" applyBorder="1" applyAlignment="1">
      <alignment horizontal="center"/>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12" xfId="0" applyFont="1" applyBorder="1" applyAlignment="1">
      <alignment horizontal="left"/>
    </xf>
    <xf numFmtId="1" fontId="1" fillId="0" borderId="12" xfId="0" applyNumberFormat="1" applyFont="1" applyBorder="1" applyAlignment="1">
      <alignment horizontal="left"/>
    </xf>
    <xf numFmtId="0" fontId="7" fillId="0" borderId="0" xfId="0" applyFont="1" applyFill="1" applyBorder="1" applyAlignment="1">
      <alignment horizontal="center"/>
    </xf>
    <xf numFmtId="0" fontId="4" fillId="0" borderId="12" xfId="0" applyFont="1" applyBorder="1" applyAlignment="1">
      <alignment horizontal="center"/>
    </xf>
    <xf numFmtId="2" fontId="4" fillId="34" borderId="12" xfId="0" applyNumberFormat="1" applyFont="1" applyFill="1" applyBorder="1" applyAlignment="1">
      <alignment horizontal="center"/>
    </xf>
    <xf numFmtId="0" fontId="2" fillId="0" borderId="27"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2" fillId="0" borderId="27" xfId="0" applyFont="1" applyBorder="1" applyAlignment="1" quotePrefix="1">
      <alignment horizontal="center"/>
    </xf>
    <xf numFmtId="0" fontId="2" fillId="0" borderId="11" xfId="0" applyFont="1" applyBorder="1" applyAlignment="1">
      <alignment horizontal="center"/>
    </xf>
    <xf numFmtId="0" fontId="0" fillId="0" borderId="0" xfId="0" applyAlignment="1">
      <alignment horizontal="left"/>
    </xf>
    <xf numFmtId="14" fontId="0" fillId="0" borderId="0" xfId="0" applyNumberForma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23</xdr:row>
      <xdr:rowOff>38100</xdr:rowOff>
    </xdr:from>
    <xdr:to>
      <xdr:col>6</xdr:col>
      <xdr:colOff>571500</xdr:colOff>
      <xdr:row>27</xdr:row>
      <xdr:rowOff>0</xdr:rowOff>
    </xdr:to>
    <xdr:pic>
      <xdr:nvPicPr>
        <xdr:cNvPr id="1" name="Picture 10" descr="EyeLogo"/>
        <xdr:cNvPicPr preferRelativeResize="1">
          <a:picLocks noChangeAspect="1"/>
        </xdr:cNvPicPr>
      </xdr:nvPicPr>
      <xdr:blipFill>
        <a:blip r:embed="rId1"/>
        <a:stretch>
          <a:fillRect/>
        </a:stretch>
      </xdr:blipFill>
      <xdr:spPr>
        <a:xfrm>
          <a:off x="3267075" y="3524250"/>
          <a:ext cx="523875" cy="504825"/>
        </a:xfrm>
        <a:prstGeom prst="rect">
          <a:avLst/>
        </a:prstGeom>
        <a:noFill/>
        <a:ln w="9525" cmpd="sng">
          <a:noFill/>
        </a:ln>
      </xdr:spPr>
    </xdr:pic>
    <xdr:clientData/>
  </xdr:twoCellAnchor>
  <xdr:twoCellAnchor>
    <xdr:from>
      <xdr:col>6</xdr:col>
      <xdr:colOff>66675</xdr:colOff>
      <xdr:row>68</xdr:row>
      <xdr:rowOff>47625</xdr:rowOff>
    </xdr:from>
    <xdr:to>
      <xdr:col>6</xdr:col>
      <xdr:colOff>552450</xdr:colOff>
      <xdr:row>71</xdr:row>
      <xdr:rowOff>114300</xdr:rowOff>
    </xdr:to>
    <xdr:pic>
      <xdr:nvPicPr>
        <xdr:cNvPr id="2" name="Picture 17" descr="EyeLogo"/>
        <xdr:cNvPicPr preferRelativeResize="1">
          <a:picLocks noChangeAspect="1"/>
        </xdr:cNvPicPr>
      </xdr:nvPicPr>
      <xdr:blipFill>
        <a:blip r:embed="rId1"/>
        <a:stretch>
          <a:fillRect/>
        </a:stretch>
      </xdr:blipFill>
      <xdr:spPr>
        <a:xfrm>
          <a:off x="3286125" y="9077325"/>
          <a:ext cx="485775" cy="485775"/>
        </a:xfrm>
        <a:prstGeom prst="rect">
          <a:avLst/>
        </a:prstGeom>
        <a:noFill/>
        <a:ln w="9525" cmpd="sng">
          <a:noFill/>
        </a:ln>
      </xdr:spPr>
    </xdr:pic>
    <xdr:clientData/>
  </xdr:twoCellAnchor>
  <xdr:twoCellAnchor>
    <xdr:from>
      <xdr:col>6</xdr:col>
      <xdr:colOff>47625</xdr:colOff>
      <xdr:row>68</xdr:row>
      <xdr:rowOff>38100</xdr:rowOff>
    </xdr:from>
    <xdr:to>
      <xdr:col>6</xdr:col>
      <xdr:colOff>571500</xdr:colOff>
      <xdr:row>72</xdr:row>
      <xdr:rowOff>0</xdr:rowOff>
    </xdr:to>
    <xdr:pic>
      <xdr:nvPicPr>
        <xdr:cNvPr id="3" name="Picture 10" descr="EyeLogo"/>
        <xdr:cNvPicPr preferRelativeResize="1">
          <a:picLocks noChangeAspect="1"/>
        </xdr:cNvPicPr>
      </xdr:nvPicPr>
      <xdr:blipFill>
        <a:blip r:embed="rId1"/>
        <a:stretch>
          <a:fillRect/>
        </a:stretch>
      </xdr:blipFill>
      <xdr:spPr>
        <a:xfrm>
          <a:off x="3267075" y="9067800"/>
          <a:ext cx="5238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O291"/>
  <sheetViews>
    <sheetView showGridLines="0" tabSelected="1" zoomScalePageLayoutView="0" workbookViewId="0" topLeftCell="A103">
      <selection activeCell="B110" sqref="B110"/>
    </sheetView>
  </sheetViews>
  <sheetFormatPr defaultColWidth="9.140625" defaultRowHeight="12.75"/>
  <cols>
    <col min="1" max="1" width="1.7109375" style="1" customWidth="1"/>
    <col min="2" max="3" width="9.140625" style="1" customWidth="1"/>
    <col min="4" max="4" width="9.421875" style="1" customWidth="1"/>
    <col min="5" max="5" width="9.57421875" style="1" customWidth="1"/>
    <col min="6" max="6" width="9.28125" style="1" bestFit="1" customWidth="1"/>
    <col min="7" max="7" width="10.140625" style="1" bestFit="1" customWidth="1"/>
    <col min="8" max="8" width="9.140625" style="1" customWidth="1"/>
    <col min="9" max="9" width="9.28125" style="1" bestFit="1" customWidth="1"/>
    <col min="10" max="11" width="9.140625" style="1" customWidth="1"/>
    <col min="12" max="12" width="9.57421875" style="1" customWidth="1"/>
    <col min="13" max="13" width="12.57421875" style="1" hidden="1" customWidth="1"/>
    <col min="14" max="14" width="9.140625" style="1" hidden="1" customWidth="1"/>
    <col min="15" max="16384" width="9.140625" style="1" customWidth="1"/>
  </cols>
  <sheetData>
    <row r="1" spans="7:12" ht="12">
      <c r="G1" s="84" t="s">
        <v>85</v>
      </c>
      <c r="H1" s="84"/>
      <c r="I1" s="84"/>
      <c r="J1" s="84"/>
      <c r="K1" s="84"/>
      <c r="L1" s="84"/>
    </row>
    <row r="2" spans="2:15" ht="12">
      <c r="B2" s="85" t="s">
        <v>39</v>
      </c>
      <c r="C2" s="85"/>
      <c r="D2" s="85"/>
      <c r="E2" s="85"/>
      <c r="F2" s="85"/>
      <c r="G2" s="86" t="s">
        <v>86</v>
      </c>
      <c r="H2" s="87"/>
      <c r="I2" s="87"/>
      <c r="J2" s="87"/>
      <c r="K2" s="87"/>
      <c r="L2" s="88"/>
      <c r="O2" s="34"/>
    </row>
    <row r="3" spans="2:15" ht="12.75" customHeight="1">
      <c r="B3" s="85" t="s">
        <v>31</v>
      </c>
      <c r="C3" s="85"/>
      <c r="D3" s="85"/>
      <c r="E3" s="85"/>
      <c r="F3" s="85"/>
      <c r="G3" s="31" t="s">
        <v>87</v>
      </c>
      <c r="H3" s="32"/>
      <c r="I3" s="32"/>
      <c r="J3" s="32"/>
      <c r="K3" s="32"/>
      <c r="L3" s="33"/>
      <c r="O3" s="3"/>
    </row>
    <row r="4" spans="2:12" ht="12">
      <c r="B4" s="85" t="s">
        <v>2</v>
      </c>
      <c r="C4" s="85"/>
      <c r="D4" s="85"/>
      <c r="E4" s="85"/>
      <c r="F4" s="85"/>
      <c r="G4" s="31">
        <v>16565</v>
      </c>
      <c r="H4" s="32"/>
      <c r="I4" s="32"/>
      <c r="J4" s="32"/>
      <c r="K4" s="32"/>
      <c r="L4" s="33"/>
    </row>
    <row r="5" spans="2:12" ht="12">
      <c r="B5" s="85" t="s">
        <v>32</v>
      </c>
      <c r="C5" s="85"/>
      <c r="D5" s="85"/>
      <c r="E5" s="85"/>
      <c r="F5" s="85"/>
      <c r="G5" s="43">
        <v>42736</v>
      </c>
      <c r="H5" s="35"/>
      <c r="I5" s="35"/>
      <c r="J5" s="35"/>
      <c r="K5" s="35"/>
      <c r="L5" s="36"/>
    </row>
    <row r="6" spans="2:12" ht="12">
      <c r="B6" s="85" t="s">
        <v>0</v>
      </c>
      <c r="C6" s="85"/>
      <c r="D6" s="85"/>
      <c r="E6" s="85"/>
      <c r="F6" s="85"/>
      <c r="G6" s="31">
        <v>2000</v>
      </c>
      <c r="H6" s="32"/>
      <c r="I6" s="32"/>
      <c r="J6" s="32"/>
      <c r="K6" s="32"/>
      <c r="L6" s="33"/>
    </row>
    <row r="7" spans="2:12" ht="12">
      <c r="B7" s="85" t="s">
        <v>1</v>
      </c>
      <c r="C7" s="85"/>
      <c r="D7" s="85"/>
      <c r="E7" s="85"/>
      <c r="F7" s="85"/>
      <c r="G7" s="31">
        <v>6.25</v>
      </c>
      <c r="H7" s="32"/>
      <c r="I7" s="32"/>
      <c r="J7" s="32"/>
      <c r="K7" s="32"/>
      <c r="L7" s="33"/>
    </row>
    <row r="8" spans="2:12" ht="12">
      <c r="B8" s="85" t="s">
        <v>13</v>
      </c>
      <c r="C8" s="85"/>
      <c r="D8" s="85"/>
      <c r="E8" s="85"/>
      <c r="F8" s="85"/>
      <c r="G8" s="31" t="s">
        <v>100</v>
      </c>
      <c r="H8" s="32"/>
      <c r="I8" s="32"/>
      <c r="J8" s="32"/>
      <c r="K8" s="32"/>
      <c r="L8" s="33"/>
    </row>
    <row r="9" spans="2:12" ht="12">
      <c r="B9" s="85" t="s">
        <v>54</v>
      </c>
      <c r="C9" s="85"/>
      <c r="D9" s="85"/>
      <c r="E9" s="85"/>
      <c r="F9" s="85"/>
      <c r="G9" s="31">
        <v>160000</v>
      </c>
      <c r="H9" s="32"/>
      <c r="I9" s="32"/>
      <c r="J9" s="32"/>
      <c r="K9" s="32"/>
      <c r="L9" s="33"/>
    </row>
    <row r="10" spans="2:12" ht="11.25">
      <c r="B10" s="85" t="s">
        <v>26</v>
      </c>
      <c r="C10" s="85"/>
      <c r="D10" s="85"/>
      <c r="E10" s="85"/>
      <c r="F10" s="85"/>
      <c r="G10" s="37" t="s">
        <v>41</v>
      </c>
      <c r="H10" s="38"/>
      <c r="I10" s="38"/>
      <c r="J10" s="38"/>
      <c r="K10" s="38"/>
      <c r="L10" s="39"/>
    </row>
    <row r="11" spans="2:14" ht="11.25">
      <c r="B11" s="21"/>
      <c r="C11" s="21"/>
      <c r="D11" s="21"/>
      <c r="E11" s="22" t="s">
        <v>5</v>
      </c>
      <c r="F11" s="22"/>
      <c r="G11" s="22"/>
      <c r="H11" s="22"/>
      <c r="I11" s="22"/>
      <c r="J11" s="22"/>
      <c r="L11" s="27"/>
      <c r="M11" s="27"/>
      <c r="N11" s="27"/>
    </row>
    <row r="12" spans="7:14" ht="10.5">
      <c r="G12" s="89" t="s">
        <v>28</v>
      </c>
      <c r="H12" s="89"/>
      <c r="I12" s="89"/>
      <c r="J12" s="89"/>
      <c r="K12" s="89"/>
      <c r="L12" s="89"/>
      <c r="M12" s="27"/>
      <c r="N12" s="27"/>
    </row>
    <row r="13" spans="7:12" ht="12">
      <c r="G13" s="90" t="s">
        <v>6</v>
      </c>
      <c r="H13" s="90"/>
      <c r="I13" s="90"/>
      <c r="J13" s="90"/>
      <c r="K13" s="91">
        <f>E36</f>
        <v>500</v>
      </c>
      <c r="L13" s="91"/>
    </row>
    <row r="14" spans="7:12" ht="12">
      <c r="G14" s="90" t="s">
        <v>29</v>
      </c>
      <c r="H14" s="90"/>
      <c r="I14" s="90"/>
      <c r="J14" s="90"/>
      <c r="K14" s="92" t="s">
        <v>47</v>
      </c>
      <c r="L14" s="92"/>
    </row>
    <row r="15" spans="2:10" ht="12">
      <c r="B15" s="83"/>
      <c r="C15" s="21"/>
      <c r="D15" s="21"/>
      <c r="E15" s="24"/>
      <c r="F15" s="24"/>
      <c r="G15" s="23"/>
      <c r="J15" s="23"/>
    </row>
    <row r="16" spans="2:13" ht="12">
      <c r="B16" s="85" t="s">
        <v>101</v>
      </c>
      <c r="C16" s="85"/>
      <c r="D16" s="85"/>
      <c r="E16" s="85"/>
      <c r="F16" s="85"/>
      <c r="G16" s="93" t="s">
        <v>42</v>
      </c>
      <c r="H16" s="93"/>
      <c r="I16" s="93"/>
      <c r="J16" s="93"/>
      <c r="K16" s="93"/>
      <c r="L16" s="93"/>
      <c r="M16" s="23"/>
    </row>
    <row r="17" spans="2:13" ht="12">
      <c r="B17" s="85" t="s">
        <v>27</v>
      </c>
      <c r="C17" s="85"/>
      <c r="D17" s="85"/>
      <c r="E17" s="85"/>
      <c r="F17" s="85"/>
      <c r="G17" s="96">
        <v>0</v>
      </c>
      <c r="H17" s="96"/>
      <c r="I17" s="85" t="s">
        <v>24</v>
      </c>
      <c r="J17" s="85"/>
      <c r="K17" s="85"/>
      <c r="L17" s="85"/>
      <c r="M17" s="3"/>
    </row>
    <row r="18" spans="2:13" ht="12">
      <c r="B18" s="85" t="s">
        <v>23</v>
      </c>
      <c r="C18" s="85"/>
      <c r="D18" s="85"/>
      <c r="E18" s="85"/>
      <c r="F18" s="85"/>
      <c r="G18" s="96">
        <v>0</v>
      </c>
      <c r="H18" s="96"/>
      <c r="I18" s="85" t="s">
        <v>24</v>
      </c>
      <c r="J18" s="85"/>
      <c r="K18" s="85"/>
      <c r="L18" s="85"/>
      <c r="M18" s="3"/>
    </row>
    <row r="19" spans="2:13" ht="12">
      <c r="B19" s="30"/>
      <c r="C19" s="30"/>
      <c r="D19" s="30"/>
      <c r="E19" s="30"/>
      <c r="F19" s="19"/>
      <c r="G19" s="19"/>
      <c r="H19" s="26"/>
      <c r="I19" s="3"/>
      <c r="M19" s="3"/>
    </row>
    <row r="20" spans="2:13" ht="12">
      <c r="B20"/>
      <c r="C20" s="63" t="s">
        <v>80</v>
      </c>
      <c r="D20" s="63"/>
      <c r="E20" s="63"/>
      <c r="F20" s="63"/>
      <c r="G20" s="63"/>
      <c r="H20" s="63"/>
      <c r="I20" s="64"/>
      <c r="J20" s="64"/>
      <c r="K20" s="64"/>
      <c r="M20" s="3"/>
    </row>
    <row r="21" spans="2:13" ht="12">
      <c r="B21"/>
      <c r="C21" s="110" t="s">
        <v>81</v>
      </c>
      <c r="D21" s="110"/>
      <c r="E21" s="65" t="s">
        <v>82</v>
      </c>
      <c r="F21" s="66"/>
      <c r="G21" s="68">
        <v>80</v>
      </c>
      <c r="H21" s="69" t="s">
        <v>83</v>
      </c>
      <c r="I21" s="62">
        <f>MMULT(G21,2000)</f>
        <v>160000</v>
      </c>
      <c r="J21" s="28" t="s">
        <v>84</v>
      </c>
      <c r="K21" s="70"/>
      <c r="M21" s="3"/>
    </row>
    <row r="22" spans="2:13" ht="12">
      <c r="B22" s="30"/>
      <c r="C22" s="30"/>
      <c r="D22" s="30"/>
      <c r="E22" s="30"/>
      <c r="F22" s="19"/>
      <c r="G22" s="19"/>
      <c r="H22" s="26"/>
      <c r="I22" s="3"/>
      <c r="M22" s="3"/>
    </row>
    <row r="23" spans="2:6" ht="12.75" thickBot="1">
      <c r="B23" s="111" t="s">
        <v>14</v>
      </c>
      <c r="C23" s="111"/>
      <c r="D23" s="80">
        <v>44013</v>
      </c>
      <c r="E23" s="19" t="s">
        <v>5</v>
      </c>
      <c r="F23" s="19"/>
    </row>
    <row r="24" spans="2:13" ht="12.75" customHeight="1">
      <c r="B24" s="112" t="s">
        <v>30</v>
      </c>
      <c r="C24" s="113"/>
      <c r="D24" s="113"/>
      <c r="E24" s="113"/>
      <c r="F24" s="113"/>
      <c r="G24" s="113"/>
      <c r="H24" s="81"/>
      <c r="I24" s="14"/>
      <c r="J24" s="14"/>
      <c r="K24" s="14"/>
      <c r="L24" s="40"/>
      <c r="M24" s="42"/>
    </row>
    <row r="25" spans="2:13" ht="9">
      <c r="B25" s="2" t="str">
        <f>"Invoice "&amp;G4</f>
        <v>Invoice 16565</v>
      </c>
      <c r="C25" s="11" t="str">
        <f>"Dated "&amp;TEXT(G5,"mm/dd/yyyy")</f>
        <v>Dated 01/01/2017</v>
      </c>
      <c r="D25" s="3"/>
      <c r="E25" s="5"/>
      <c r="F25" s="5" t="str">
        <f>"Formula "&amp;G3</f>
        <v>Formula Dairy Lact 11-2016</v>
      </c>
      <c r="G25" s="3"/>
      <c r="H25" s="74"/>
      <c r="I25" s="3"/>
      <c r="J25" s="3"/>
      <c r="K25" s="3"/>
      <c r="L25" s="4"/>
      <c r="M25" s="4"/>
    </row>
    <row r="26" spans="2:13" ht="12">
      <c r="B26" s="114" t="str">
        <f>G2</f>
        <v>Lactation Top Dress</v>
      </c>
      <c r="C26" s="115"/>
      <c r="D26" s="115"/>
      <c r="E26" s="12" t="s">
        <v>40</v>
      </c>
      <c r="F26" s="3"/>
      <c r="G26" s="3"/>
      <c r="H26" s="79" t="s">
        <v>93</v>
      </c>
      <c r="I26" s="3"/>
      <c r="J26" s="3"/>
      <c r="K26" s="3"/>
      <c r="L26" s="4"/>
      <c r="M26" s="4"/>
    </row>
    <row r="27" spans="2:13" ht="9">
      <c r="B27" s="94" t="s">
        <v>102</v>
      </c>
      <c r="C27" s="95"/>
      <c r="D27" s="95"/>
      <c r="E27" s="95"/>
      <c r="F27" s="95"/>
      <c r="G27" s="95"/>
      <c r="H27" s="77" t="s">
        <v>94</v>
      </c>
      <c r="I27" s="3"/>
      <c r="J27" s="3"/>
      <c r="K27" s="3"/>
      <c r="L27" s="4"/>
      <c r="M27" s="4"/>
    </row>
    <row r="28" spans="2:13" ht="9.75">
      <c r="B28" s="2"/>
      <c r="C28" s="3"/>
      <c r="D28" s="3"/>
      <c r="E28" s="3"/>
      <c r="F28" s="3"/>
      <c r="G28" s="3"/>
      <c r="H28" s="77" t="s">
        <v>79</v>
      </c>
      <c r="I28" s="3"/>
      <c r="J28" s="3"/>
      <c r="K28" s="3"/>
      <c r="L28" s="4"/>
      <c r="M28" s="4"/>
    </row>
    <row r="29" spans="2:13" ht="9">
      <c r="B29" s="94" t="s">
        <v>56</v>
      </c>
      <c r="C29" s="95"/>
      <c r="D29" s="95"/>
      <c r="E29" s="95"/>
      <c r="F29" s="95"/>
      <c r="G29" s="95"/>
      <c r="H29" s="77" t="s">
        <v>58</v>
      </c>
      <c r="I29" s="3"/>
      <c r="J29" s="3"/>
      <c r="K29" s="3"/>
      <c r="L29" s="4"/>
      <c r="M29" s="4"/>
    </row>
    <row r="30" spans="2:13" ht="9">
      <c r="B30" s="94" t="s">
        <v>25</v>
      </c>
      <c r="C30" s="95"/>
      <c r="D30" s="95"/>
      <c r="E30" s="95"/>
      <c r="F30" s="95"/>
      <c r="G30" s="95"/>
      <c r="H30" s="77"/>
      <c r="I30" s="3"/>
      <c r="J30" s="3"/>
      <c r="K30" s="3"/>
      <c r="L30" s="4"/>
      <c r="M30" s="4"/>
    </row>
    <row r="31" spans="2:13" ht="9">
      <c r="B31" s="6"/>
      <c r="C31" s="3"/>
      <c r="D31" s="3"/>
      <c r="E31" s="3"/>
      <c r="F31" s="3"/>
      <c r="G31" s="3"/>
      <c r="H31" s="74" t="s">
        <v>95</v>
      </c>
      <c r="I31" s="3"/>
      <c r="J31" s="3"/>
      <c r="K31" s="3"/>
      <c r="L31" s="4"/>
      <c r="M31" s="4"/>
    </row>
    <row r="32" spans="2:13" ht="9">
      <c r="B32" s="100" t="s">
        <v>88</v>
      </c>
      <c r="C32" s="98"/>
      <c r="D32" s="98"/>
      <c r="E32" s="98"/>
      <c r="F32" s="98"/>
      <c r="G32" s="98"/>
      <c r="H32" s="74" t="s">
        <v>96</v>
      </c>
      <c r="I32" s="3"/>
      <c r="J32" s="3"/>
      <c r="K32" s="3"/>
      <c r="L32" s="4"/>
      <c r="M32" s="4"/>
    </row>
    <row r="33" spans="2:13" ht="10.5" customHeight="1">
      <c r="B33" s="101" t="s">
        <v>89</v>
      </c>
      <c r="C33" s="102"/>
      <c r="D33" s="102"/>
      <c r="E33" s="102"/>
      <c r="F33" s="102"/>
      <c r="G33" s="103"/>
      <c r="H33" s="74"/>
      <c r="I33" s="3"/>
      <c r="J33" s="3"/>
      <c r="K33" s="3"/>
      <c r="L33" s="4"/>
      <c r="M33" s="4"/>
    </row>
    <row r="34" spans="2:13" ht="11.25" customHeight="1">
      <c r="B34" s="104"/>
      <c r="C34" s="105"/>
      <c r="D34" s="105"/>
      <c r="E34" s="105"/>
      <c r="F34" s="105"/>
      <c r="G34" s="106"/>
      <c r="H34" s="139" t="s">
        <v>97</v>
      </c>
      <c r="I34" s="140"/>
      <c r="J34" s="140"/>
      <c r="K34" s="140"/>
      <c r="L34" s="141"/>
      <c r="M34" s="4"/>
    </row>
    <row r="35" spans="2:13" ht="10.5" customHeight="1">
      <c r="B35" s="100" t="s">
        <v>4</v>
      </c>
      <c r="C35" s="98"/>
      <c r="D35" s="98"/>
      <c r="E35" s="98"/>
      <c r="F35" s="98"/>
      <c r="G35" s="98"/>
      <c r="H35" s="142" t="s">
        <v>98</v>
      </c>
      <c r="I35" s="123"/>
      <c r="J35" s="123"/>
      <c r="K35" s="123"/>
      <c r="L35" s="143"/>
      <c r="M35" s="4"/>
    </row>
    <row r="36" spans="2:13" ht="10.5" customHeight="1">
      <c r="B36" s="9" t="s">
        <v>103</v>
      </c>
      <c r="C36" s="11"/>
      <c r="D36" s="11"/>
      <c r="E36" s="20">
        <f>G9/2*G7/G6*2+G17/2*G18/G6*2</f>
        <v>500</v>
      </c>
      <c r="F36" s="3" t="s">
        <v>3</v>
      </c>
      <c r="G36" s="3"/>
      <c r="H36" s="74"/>
      <c r="I36" s="7"/>
      <c r="J36" s="7"/>
      <c r="K36" s="7"/>
      <c r="L36" s="53"/>
      <c r="M36" s="4"/>
    </row>
    <row r="37" spans="2:13" ht="12.75" customHeight="1">
      <c r="B37" s="9"/>
      <c r="C37" s="11"/>
      <c r="D37" s="11"/>
      <c r="E37" s="20"/>
      <c r="F37" s="3"/>
      <c r="G37" s="3"/>
      <c r="H37" s="79" t="s">
        <v>51</v>
      </c>
      <c r="I37" s="11"/>
      <c r="J37" s="7"/>
      <c r="K37" s="7"/>
      <c r="L37" s="47"/>
      <c r="M37" s="4"/>
    </row>
    <row r="38" spans="2:13" ht="9" customHeight="1">
      <c r="B38" s="100" t="s">
        <v>8</v>
      </c>
      <c r="C38" s="98"/>
      <c r="D38" s="98"/>
      <c r="E38" s="98"/>
      <c r="F38" s="98"/>
      <c r="G38" s="98"/>
      <c r="H38" s="77" t="s">
        <v>59</v>
      </c>
      <c r="I38" s="16"/>
      <c r="J38" s="16"/>
      <c r="K38" s="16"/>
      <c r="L38" s="47"/>
      <c r="M38" s="4"/>
    </row>
    <row r="39" spans="2:13" ht="9" customHeight="1">
      <c r="B39" s="101" t="s">
        <v>90</v>
      </c>
      <c r="C39" s="102"/>
      <c r="D39" s="102"/>
      <c r="E39" s="102"/>
      <c r="F39" s="102"/>
      <c r="G39" s="102"/>
      <c r="H39" s="77" t="s">
        <v>52</v>
      </c>
      <c r="I39" s="16"/>
      <c r="J39" s="16"/>
      <c r="K39" s="16"/>
      <c r="L39" s="47"/>
      <c r="M39" s="4"/>
    </row>
    <row r="40" spans="2:13" ht="9">
      <c r="B40" s="125"/>
      <c r="C40" s="126"/>
      <c r="D40" s="126"/>
      <c r="E40" s="126"/>
      <c r="F40" s="126"/>
      <c r="G40" s="126"/>
      <c r="H40" s="97" t="s">
        <v>33</v>
      </c>
      <c r="I40" s="98"/>
      <c r="J40" s="98"/>
      <c r="K40" s="98"/>
      <c r="L40" s="99"/>
      <c r="M40" s="4"/>
    </row>
    <row r="41" spans="2:13" ht="18.75" customHeight="1">
      <c r="B41" s="125"/>
      <c r="C41" s="126"/>
      <c r="D41" s="126"/>
      <c r="E41" s="126"/>
      <c r="F41" s="126"/>
      <c r="G41" s="126"/>
      <c r="H41" s="116" t="s">
        <v>92</v>
      </c>
      <c r="I41" s="117"/>
      <c r="J41" s="117"/>
      <c r="K41" s="117"/>
      <c r="L41" s="118"/>
      <c r="M41" s="4"/>
    </row>
    <row r="42" spans="2:13" ht="5.25" customHeight="1">
      <c r="B42" s="71"/>
      <c r="C42" s="72"/>
      <c r="D42" s="72"/>
      <c r="E42" s="72"/>
      <c r="F42" s="72"/>
      <c r="G42" s="72"/>
      <c r="H42" s="116"/>
      <c r="I42" s="117"/>
      <c r="J42" s="117"/>
      <c r="K42" s="117"/>
      <c r="L42" s="118"/>
      <c r="M42" s="4"/>
    </row>
    <row r="43" spans="2:13" ht="9">
      <c r="B43" s="125" t="s">
        <v>91</v>
      </c>
      <c r="C43" s="126"/>
      <c r="D43" s="126"/>
      <c r="E43" s="126"/>
      <c r="F43" s="126"/>
      <c r="G43" s="126"/>
      <c r="H43" s="116"/>
      <c r="I43" s="117"/>
      <c r="J43" s="117"/>
      <c r="K43" s="117"/>
      <c r="L43" s="118"/>
      <c r="M43" s="4"/>
    </row>
    <row r="44" spans="2:13" ht="9">
      <c r="B44" s="125"/>
      <c r="C44" s="126"/>
      <c r="D44" s="126"/>
      <c r="E44" s="126"/>
      <c r="F44" s="126"/>
      <c r="G44" s="126"/>
      <c r="H44" s="116"/>
      <c r="I44" s="117"/>
      <c r="J44" s="117"/>
      <c r="K44" s="117"/>
      <c r="L44" s="118"/>
      <c r="M44" s="4"/>
    </row>
    <row r="45" spans="2:13" ht="9">
      <c r="B45" s="125"/>
      <c r="C45" s="126"/>
      <c r="D45" s="126"/>
      <c r="E45" s="126"/>
      <c r="F45" s="126"/>
      <c r="G45" s="126"/>
      <c r="H45" s="116"/>
      <c r="I45" s="117"/>
      <c r="J45" s="117"/>
      <c r="K45" s="117"/>
      <c r="L45" s="118"/>
      <c r="M45" s="4"/>
    </row>
    <row r="46" spans="2:13" ht="4.5" customHeight="1">
      <c r="B46" s="71"/>
      <c r="C46" s="72"/>
      <c r="D46" s="72"/>
      <c r="E46" s="72"/>
      <c r="F46" s="72"/>
      <c r="G46" s="72"/>
      <c r="H46" s="116"/>
      <c r="I46" s="117"/>
      <c r="J46" s="117"/>
      <c r="K46" s="117"/>
      <c r="L46" s="118"/>
      <c r="M46" s="4"/>
    </row>
    <row r="47" spans="2:13" ht="12">
      <c r="B47" s="56" t="s">
        <v>57</v>
      </c>
      <c r="C47" s="57"/>
      <c r="D47" s="57"/>
      <c r="E47" s="57"/>
      <c r="F47" s="57"/>
      <c r="G47" s="3"/>
      <c r="H47" s="116"/>
      <c r="I47" s="117"/>
      <c r="J47" s="117"/>
      <c r="K47" s="117"/>
      <c r="L47" s="118"/>
      <c r="M47" s="4"/>
    </row>
    <row r="48" spans="2:13" ht="9">
      <c r="B48" s="51" t="s">
        <v>48</v>
      </c>
      <c r="C48" s="17" t="s">
        <v>10</v>
      </c>
      <c r="D48" s="17" t="s">
        <v>60</v>
      </c>
      <c r="E48" s="17" t="s">
        <v>11</v>
      </c>
      <c r="F48" s="46" t="s">
        <v>61</v>
      </c>
      <c r="G48" s="73" t="s">
        <v>61</v>
      </c>
      <c r="H48" s="116"/>
      <c r="I48" s="117"/>
      <c r="J48" s="117"/>
      <c r="K48" s="117"/>
      <c r="L48" s="118"/>
      <c r="M48" s="4"/>
    </row>
    <row r="49" spans="2:13" ht="9">
      <c r="B49" s="52" t="s">
        <v>49</v>
      </c>
      <c r="C49" s="18" t="s">
        <v>12</v>
      </c>
      <c r="D49" s="18" t="s">
        <v>69</v>
      </c>
      <c r="E49" s="18" t="s">
        <v>9</v>
      </c>
      <c r="F49" s="48" t="s">
        <v>66</v>
      </c>
      <c r="G49" s="74" t="s">
        <v>66</v>
      </c>
      <c r="H49" s="116"/>
      <c r="I49" s="117"/>
      <c r="J49" s="117"/>
      <c r="K49" s="117"/>
      <c r="L49" s="118"/>
      <c r="M49" s="4"/>
    </row>
    <row r="50" spans="2:13" ht="12">
      <c r="B50" s="52" t="s">
        <v>55</v>
      </c>
      <c r="C50" s="18" t="s">
        <v>78</v>
      </c>
      <c r="D50" s="18" t="s">
        <v>70</v>
      </c>
      <c r="E50" s="18" t="s">
        <v>62</v>
      </c>
      <c r="F50" s="48" t="s">
        <v>7</v>
      </c>
      <c r="G50" s="74" t="s">
        <v>7</v>
      </c>
      <c r="H50" s="116"/>
      <c r="I50" s="117"/>
      <c r="J50" s="117"/>
      <c r="K50" s="117"/>
      <c r="L50" s="118"/>
      <c r="M50" s="4"/>
    </row>
    <row r="51" spans="2:13" ht="9">
      <c r="B51" s="59" t="s">
        <v>73</v>
      </c>
      <c r="C51" s="25" t="s">
        <v>68</v>
      </c>
      <c r="D51" s="25" t="s">
        <v>63</v>
      </c>
      <c r="E51" s="25" t="s">
        <v>71</v>
      </c>
      <c r="F51" s="58" t="s">
        <v>65</v>
      </c>
      <c r="G51" s="75" t="s">
        <v>64</v>
      </c>
      <c r="H51" s="116"/>
      <c r="I51" s="117"/>
      <c r="J51" s="117"/>
      <c r="K51" s="117"/>
      <c r="L51" s="118"/>
      <c r="M51" s="4"/>
    </row>
    <row r="52" spans="2:13" ht="9">
      <c r="B52" s="50"/>
      <c r="C52" s="10">
        <v>50</v>
      </c>
      <c r="D52" s="10">
        <f>C52/B53*2000</f>
        <v>200</v>
      </c>
      <c r="E52" s="10">
        <f>2000-D52</f>
        <v>1800</v>
      </c>
      <c r="F52" s="10" t="s">
        <v>67</v>
      </c>
      <c r="G52" s="76" t="s">
        <v>72</v>
      </c>
      <c r="H52" s="116"/>
      <c r="I52" s="117"/>
      <c r="J52" s="117"/>
      <c r="K52" s="117"/>
      <c r="L52" s="118"/>
      <c r="M52" s="4"/>
    </row>
    <row r="53" spans="2:13" ht="9">
      <c r="B53" s="54">
        <f>E36</f>
        <v>500</v>
      </c>
      <c r="C53" s="10">
        <v>200</v>
      </c>
      <c r="D53" s="10">
        <f>C53/B53*2000</f>
        <v>800</v>
      </c>
      <c r="E53" s="10">
        <f>2000-D53</f>
        <v>1200</v>
      </c>
      <c r="F53" s="10" t="s">
        <v>74</v>
      </c>
      <c r="G53" s="76" t="s">
        <v>76</v>
      </c>
      <c r="H53" s="116"/>
      <c r="I53" s="117"/>
      <c r="J53" s="117"/>
      <c r="K53" s="117"/>
      <c r="L53" s="118"/>
      <c r="M53" s="3"/>
    </row>
    <row r="54" spans="2:14" ht="9">
      <c r="B54" s="55"/>
      <c r="C54" s="10">
        <v>400</v>
      </c>
      <c r="D54" s="10">
        <f>C54/B53*2000</f>
        <v>1600</v>
      </c>
      <c r="E54" s="10">
        <f>2000-D54</f>
        <v>400</v>
      </c>
      <c r="F54" s="10" t="s">
        <v>75</v>
      </c>
      <c r="G54" s="76" t="s">
        <v>77</v>
      </c>
      <c r="H54" s="116"/>
      <c r="I54" s="117"/>
      <c r="J54" s="117"/>
      <c r="K54" s="117"/>
      <c r="L54" s="118"/>
      <c r="M54" s="3"/>
      <c r="N54" s="3"/>
    </row>
    <row r="55" spans="2:14" ht="9">
      <c r="B55" s="2"/>
      <c r="C55" s="3"/>
      <c r="D55" s="3"/>
      <c r="E55" s="3"/>
      <c r="F55" s="3"/>
      <c r="G55" s="3"/>
      <c r="H55" s="116"/>
      <c r="I55" s="117"/>
      <c r="J55" s="117"/>
      <c r="K55" s="117"/>
      <c r="L55" s="118"/>
      <c r="M55" s="3"/>
      <c r="N55" s="3"/>
    </row>
    <row r="56" spans="2:14" ht="4.5" customHeight="1">
      <c r="B56" s="2"/>
      <c r="C56" s="3"/>
      <c r="D56" s="3"/>
      <c r="E56" s="3"/>
      <c r="F56" s="3"/>
      <c r="G56" s="3"/>
      <c r="H56" s="116"/>
      <c r="I56" s="117"/>
      <c r="J56" s="117"/>
      <c r="K56" s="117"/>
      <c r="L56" s="118"/>
      <c r="M56" s="3"/>
      <c r="N56" s="3"/>
    </row>
    <row r="57" spans="2:14" ht="9">
      <c r="B57" s="2"/>
      <c r="C57" s="3"/>
      <c r="D57" s="3"/>
      <c r="E57" s="3"/>
      <c r="F57" s="3"/>
      <c r="G57" s="3"/>
      <c r="H57" s="116"/>
      <c r="I57" s="117"/>
      <c r="J57" s="117"/>
      <c r="K57" s="117"/>
      <c r="L57" s="118"/>
      <c r="M57" s="3"/>
      <c r="N57" s="3"/>
    </row>
    <row r="58" spans="2:14" ht="5.25" customHeight="1">
      <c r="B58" s="2"/>
      <c r="C58" s="3"/>
      <c r="D58" s="3"/>
      <c r="E58" s="3"/>
      <c r="F58" s="3"/>
      <c r="G58" s="3"/>
      <c r="H58" s="116"/>
      <c r="I58" s="117"/>
      <c r="J58" s="117"/>
      <c r="K58" s="117"/>
      <c r="L58" s="118"/>
      <c r="M58" s="3"/>
      <c r="N58" s="3"/>
    </row>
    <row r="59" spans="2:14" ht="9">
      <c r="B59" s="122" t="s">
        <v>50</v>
      </c>
      <c r="C59" s="123"/>
      <c r="D59" s="123"/>
      <c r="E59" s="123"/>
      <c r="F59" s="123"/>
      <c r="G59" s="124"/>
      <c r="H59" s="116"/>
      <c r="I59" s="117"/>
      <c r="J59" s="117"/>
      <c r="K59" s="117"/>
      <c r="L59" s="118"/>
      <c r="M59" s="3"/>
      <c r="N59" s="3"/>
    </row>
    <row r="60" spans="2:14" ht="9">
      <c r="B60" s="107" t="str">
        <f>G10</f>
        <v>BLUE BIRD FEED MILL, ANY CITY, ANY STATE 55555</v>
      </c>
      <c r="C60" s="108"/>
      <c r="D60" s="108"/>
      <c r="E60" s="108"/>
      <c r="F60" s="108"/>
      <c r="G60" s="109"/>
      <c r="H60" s="116"/>
      <c r="I60" s="117"/>
      <c r="J60" s="117"/>
      <c r="K60" s="117"/>
      <c r="L60" s="118"/>
      <c r="M60" s="3"/>
      <c r="N60" s="3"/>
    </row>
    <row r="61" spans="2:14" ht="5.25" customHeight="1">
      <c r="B61" s="2"/>
      <c r="C61" s="3"/>
      <c r="D61" s="3"/>
      <c r="E61" s="3"/>
      <c r="F61" s="3"/>
      <c r="G61" s="3"/>
      <c r="H61" s="116"/>
      <c r="I61" s="117"/>
      <c r="J61" s="117"/>
      <c r="K61" s="117"/>
      <c r="L61" s="118"/>
      <c r="M61" s="3"/>
      <c r="N61" s="3"/>
    </row>
    <row r="62" spans="2:14" ht="12.75" customHeight="1">
      <c r="B62" s="122" t="s">
        <v>38</v>
      </c>
      <c r="C62" s="123"/>
      <c r="D62" s="123"/>
      <c r="E62" s="123"/>
      <c r="F62" s="123"/>
      <c r="G62" s="124"/>
      <c r="H62" s="116"/>
      <c r="I62" s="117"/>
      <c r="J62" s="117"/>
      <c r="K62" s="117"/>
      <c r="L62" s="118"/>
      <c r="M62" s="3"/>
      <c r="N62" s="3"/>
    </row>
    <row r="63" spans="2:14" ht="12.75" customHeight="1">
      <c r="B63" s="2"/>
      <c r="C63" s="3"/>
      <c r="D63" s="3"/>
      <c r="E63" s="3"/>
      <c r="F63" s="3"/>
      <c r="G63" s="3"/>
      <c r="H63" s="116"/>
      <c r="I63" s="117"/>
      <c r="J63" s="117"/>
      <c r="K63" s="117"/>
      <c r="L63" s="118"/>
      <c r="M63" s="3"/>
      <c r="N63" s="3"/>
    </row>
    <row r="64" spans="2:14" ht="9">
      <c r="B64" s="2"/>
      <c r="C64" s="3"/>
      <c r="D64" s="3"/>
      <c r="E64" s="3"/>
      <c r="F64" s="3"/>
      <c r="G64" s="3"/>
      <c r="H64" s="116"/>
      <c r="I64" s="117"/>
      <c r="J64" s="117"/>
      <c r="K64" s="117"/>
      <c r="L64" s="118"/>
      <c r="M64" s="3"/>
      <c r="N64" s="3"/>
    </row>
    <row r="65" spans="2:15" ht="13.5" customHeight="1" thickBot="1">
      <c r="B65" s="78"/>
      <c r="C65" s="41"/>
      <c r="D65" s="41"/>
      <c r="E65" s="41"/>
      <c r="F65" s="41" t="s">
        <v>99</v>
      </c>
      <c r="G65" s="82">
        <f>D23</f>
        <v>44013</v>
      </c>
      <c r="H65" s="119"/>
      <c r="I65" s="120"/>
      <c r="J65" s="120"/>
      <c r="K65" s="120"/>
      <c r="L65" s="121"/>
      <c r="M65" s="8"/>
      <c r="N65" s="8"/>
      <c r="O65" s="3"/>
    </row>
    <row r="66" spans="2:15" ht="9">
      <c r="B66" s="3"/>
      <c r="C66" s="3"/>
      <c r="D66" s="3"/>
      <c r="E66" s="3"/>
      <c r="F66" s="3"/>
      <c r="G66" s="3"/>
      <c r="M66" s="8"/>
      <c r="N66" s="8"/>
      <c r="O66" s="3"/>
    </row>
    <row r="67" spans="2:15" ht="15">
      <c r="B67" s="3"/>
      <c r="C67" s="67"/>
      <c r="D67" s="3"/>
      <c r="E67" s="3"/>
      <c r="F67" s="3"/>
      <c r="G67" s="3"/>
      <c r="M67" s="8"/>
      <c r="N67" s="8"/>
      <c r="O67" s="3"/>
    </row>
    <row r="68" spans="2:15" ht="9" thickBot="1">
      <c r="B68" s="3"/>
      <c r="C68" s="3"/>
      <c r="D68" s="3"/>
      <c r="E68" s="3"/>
      <c r="F68" s="3"/>
      <c r="G68" s="3"/>
      <c r="M68" s="8"/>
      <c r="N68" s="8"/>
      <c r="O68" s="3"/>
    </row>
    <row r="69" spans="2:14" ht="12" customHeight="1">
      <c r="B69" s="112" t="s">
        <v>30</v>
      </c>
      <c r="C69" s="113"/>
      <c r="D69" s="113"/>
      <c r="E69" s="113"/>
      <c r="F69" s="113"/>
      <c r="G69" s="113"/>
      <c r="H69" s="81"/>
      <c r="I69" s="14"/>
      <c r="J69" s="14"/>
      <c r="K69" s="14"/>
      <c r="L69" s="40"/>
      <c r="M69" s="8"/>
      <c r="N69" s="8"/>
    </row>
    <row r="70" spans="2:14" ht="9" customHeight="1">
      <c r="B70" s="2" t="str">
        <f>"Invoice "&amp;G4</f>
        <v>Invoice 16565</v>
      </c>
      <c r="C70" s="11" t="str">
        <f>"Dated "&amp;TEXT(G5,"mm/dd/yyyy")</f>
        <v>Dated 01/01/2017</v>
      </c>
      <c r="D70" s="3"/>
      <c r="E70" s="5"/>
      <c r="F70" s="5" t="str">
        <f>"Formula "&amp;G3</f>
        <v>Formula Dairy Lact 11-2016</v>
      </c>
      <c r="G70" s="3"/>
      <c r="H70" s="74"/>
      <c r="I70" s="3"/>
      <c r="J70" s="3"/>
      <c r="K70" s="3"/>
      <c r="L70" s="4"/>
      <c r="M70" s="8"/>
      <c r="N70" s="8"/>
    </row>
    <row r="71" spans="2:14" ht="12" customHeight="1">
      <c r="B71" s="114" t="str">
        <f>G2</f>
        <v>Lactation Top Dress</v>
      </c>
      <c r="C71" s="115"/>
      <c r="D71" s="115"/>
      <c r="E71" s="12" t="s">
        <v>40</v>
      </c>
      <c r="F71" s="3"/>
      <c r="G71" s="3"/>
      <c r="H71" s="79" t="s">
        <v>93</v>
      </c>
      <c r="I71" s="3"/>
      <c r="J71" s="3"/>
      <c r="K71" s="3"/>
      <c r="L71" s="4"/>
      <c r="M71" s="8"/>
      <c r="N71" s="8"/>
    </row>
    <row r="72" spans="2:14" ht="12" customHeight="1">
      <c r="B72" s="94" t="s">
        <v>102</v>
      </c>
      <c r="C72" s="95"/>
      <c r="D72" s="95"/>
      <c r="E72" s="95"/>
      <c r="F72" s="95"/>
      <c r="G72" s="95"/>
      <c r="H72" s="77" t="s">
        <v>94</v>
      </c>
      <c r="I72" s="3"/>
      <c r="J72" s="3"/>
      <c r="K72" s="3"/>
      <c r="L72" s="4"/>
      <c r="M72" s="8"/>
      <c r="N72" s="8"/>
    </row>
    <row r="73" spans="2:14" ht="9.75">
      <c r="B73" s="2"/>
      <c r="C73" s="3"/>
      <c r="D73" s="3"/>
      <c r="E73" s="3"/>
      <c r="F73" s="3"/>
      <c r="G73" s="3"/>
      <c r="H73" s="77" t="s">
        <v>79</v>
      </c>
      <c r="I73" s="3"/>
      <c r="J73" s="3"/>
      <c r="K73" s="3"/>
      <c r="L73" s="4"/>
      <c r="M73" s="8"/>
      <c r="N73" s="8"/>
    </row>
    <row r="74" spans="2:14" ht="12" customHeight="1">
      <c r="B74" s="94" t="s">
        <v>56</v>
      </c>
      <c r="C74" s="95"/>
      <c r="D74" s="95"/>
      <c r="E74" s="95"/>
      <c r="F74" s="95"/>
      <c r="G74" s="95"/>
      <c r="H74" s="77" t="s">
        <v>58</v>
      </c>
      <c r="I74" s="3"/>
      <c r="J74" s="3"/>
      <c r="K74" s="3"/>
      <c r="L74" s="4"/>
      <c r="M74" s="8"/>
      <c r="N74" s="8"/>
    </row>
    <row r="75" spans="2:14" ht="12" customHeight="1">
      <c r="B75" s="94" t="s">
        <v>25</v>
      </c>
      <c r="C75" s="95"/>
      <c r="D75" s="95"/>
      <c r="E75" s="95"/>
      <c r="F75" s="95"/>
      <c r="G75" s="95"/>
      <c r="H75" s="77"/>
      <c r="I75" s="3"/>
      <c r="J75" s="3"/>
      <c r="K75" s="3"/>
      <c r="L75" s="4"/>
      <c r="M75" s="8"/>
      <c r="N75" s="8"/>
    </row>
    <row r="76" spans="2:14" ht="7.5" customHeight="1">
      <c r="B76" s="6"/>
      <c r="C76" s="3"/>
      <c r="D76" s="3"/>
      <c r="E76" s="3"/>
      <c r="F76" s="3"/>
      <c r="G76" s="3"/>
      <c r="H76" s="74" t="s">
        <v>95</v>
      </c>
      <c r="I76" s="3"/>
      <c r="J76" s="3"/>
      <c r="K76" s="3"/>
      <c r="L76" s="4"/>
      <c r="M76" s="8"/>
      <c r="N76" s="8"/>
    </row>
    <row r="77" spans="2:14" ht="9" customHeight="1">
      <c r="B77" s="100" t="s">
        <v>88</v>
      </c>
      <c r="C77" s="98"/>
      <c r="D77" s="98"/>
      <c r="E77" s="98"/>
      <c r="F77" s="98"/>
      <c r="G77" s="98"/>
      <c r="H77" s="74" t="s">
        <v>96</v>
      </c>
      <c r="I77" s="3"/>
      <c r="J77" s="3"/>
      <c r="K77" s="3"/>
      <c r="L77" s="4"/>
      <c r="M77" s="8"/>
      <c r="N77" s="8"/>
    </row>
    <row r="78" spans="2:14" ht="9" customHeight="1">
      <c r="B78" s="101" t="s">
        <v>89</v>
      </c>
      <c r="C78" s="102"/>
      <c r="D78" s="102"/>
      <c r="E78" s="102"/>
      <c r="F78" s="102"/>
      <c r="G78" s="103"/>
      <c r="H78" s="74"/>
      <c r="I78" s="3"/>
      <c r="J78" s="3"/>
      <c r="K78" s="3"/>
      <c r="L78" s="4"/>
      <c r="M78" s="8"/>
      <c r="N78" s="8"/>
    </row>
    <row r="79" spans="2:14" ht="12" customHeight="1">
      <c r="B79" s="104"/>
      <c r="C79" s="105"/>
      <c r="D79" s="105"/>
      <c r="E79" s="105"/>
      <c r="F79" s="105"/>
      <c r="G79" s="106"/>
      <c r="H79" s="139" t="s">
        <v>97</v>
      </c>
      <c r="I79" s="140"/>
      <c r="J79" s="140"/>
      <c r="K79" s="140"/>
      <c r="L79" s="141"/>
      <c r="M79" s="8"/>
      <c r="N79" s="8"/>
    </row>
    <row r="80" spans="2:14" ht="9" customHeight="1">
      <c r="B80" s="100" t="s">
        <v>4</v>
      </c>
      <c r="C80" s="98"/>
      <c r="D80" s="98"/>
      <c r="E80" s="98"/>
      <c r="F80" s="98"/>
      <c r="G80" s="98"/>
      <c r="H80" s="142" t="s">
        <v>98</v>
      </c>
      <c r="I80" s="123"/>
      <c r="J80" s="123"/>
      <c r="K80" s="123"/>
      <c r="L80" s="143"/>
      <c r="M80" s="8"/>
      <c r="N80" s="8"/>
    </row>
    <row r="81" spans="2:14" ht="9.75" customHeight="1">
      <c r="B81" s="9" t="s">
        <v>103</v>
      </c>
      <c r="C81" s="11"/>
      <c r="D81" s="11"/>
      <c r="E81" s="20">
        <f>G9/2*G7/G6*2+G17/2*G18/G6*2</f>
        <v>500</v>
      </c>
      <c r="F81" s="3" t="s">
        <v>3</v>
      </c>
      <c r="G81" s="3"/>
      <c r="H81" s="74"/>
      <c r="I81" s="7"/>
      <c r="J81" s="7"/>
      <c r="K81" s="7"/>
      <c r="L81" s="53"/>
      <c r="M81" s="8"/>
      <c r="N81" s="8"/>
    </row>
    <row r="82" spans="2:14" ht="12" customHeight="1">
      <c r="B82" s="9"/>
      <c r="C82" s="11"/>
      <c r="D82" s="11"/>
      <c r="E82" s="20"/>
      <c r="F82" s="3"/>
      <c r="G82" s="3"/>
      <c r="H82" s="79" t="s">
        <v>51</v>
      </c>
      <c r="I82" s="11"/>
      <c r="J82" s="7"/>
      <c r="K82" s="7"/>
      <c r="L82" s="47"/>
      <c r="M82" s="8"/>
      <c r="N82" s="8"/>
    </row>
    <row r="83" spans="2:14" ht="9" customHeight="1">
      <c r="B83" s="100" t="s">
        <v>8</v>
      </c>
      <c r="C83" s="98"/>
      <c r="D83" s="98"/>
      <c r="E83" s="98"/>
      <c r="F83" s="98"/>
      <c r="G83" s="98"/>
      <c r="H83" s="77" t="s">
        <v>59</v>
      </c>
      <c r="I83" s="16"/>
      <c r="J83" s="16"/>
      <c r="K83" s="16"/>
      <c r="L83" s="47"/>
      <c r="M83" s="8"/>
      <c r="N83" s="8"/>
    </row>
    <row r="84" spans="2:14" ht="9.75" customHeight="1">
      <c r="B84" s="101" t="s">
        <v>90</v>
      </c>
      <c r="C84" s="102"/>
      <c r="D84" s="102"/>
      <c r="E84" s="102"/>
      <c r="F84" s="102"/>
      <c r="G84" s="102"/>
      <c r="H84" s="77" t="s">
        <v>52</v>
      </c>
      <c r="I84" s="16"/>
      <c r="J84" s="16"/>
      <c r="K84" s="16"/>
      <c r="L84" s="47"/>
      <c r="M84" s="8"/>
      <c r="N84" s="8"/>
    </row>
    <row r="85" spans="2:14" ht="9.75" customHeight="1">
      <c r="B85" s="125"/>
      <c r="C85" s="126"/>
      <c r="D85" s="126"/>
      <c r="E85" s="126"/>
      <c r="F85" s="126"/>
      <c r="G85" s="126"/>
      <c r="H85" s="97" t="s">
        <v>33</v>
      </c>
      <c r="I85" s="98"/>
      <c r="J85" s="98"/>
      <c r="K85" s="98"/>
      <c r="L85" s="99"/>
      <c r="M85" s="8"/>
      <c r="N85" s="8"/>
    </row>
    <row r="86" spans="2:14" ht="18" customHeight="1">
      <c r="B86" s="125"/>
      <c r="C86" s="126"/>
      <c r="D86" s="126"/>
      <c r="E86" s="126"/>
      <c r="F86" s="126"/>
      <c r="G86" s="126"/>
      <c r="H86" s="116" t="s">
        <v>92</v>
      </c>
      <c r="I86" s="117"/>
      <c r="J86" s="117"/>
      <c r="K86" s="117"/>
      <c r="L86" s="118"/>
      <c r="M86" s="8"/>
      <c r="N86" s="8"/>
    </row>
    <row r="87" spans="2:14" ht="6" customHeight="1">
      <c r="B87" s="71"/>
      <c r="C87" s="72"/>
      <c r="D87" s="72"/>
      <c r="E87" s="72"/>
      <c r="F87" s="72"/>
      <c r="G87" s="72"/>
      <c r="H87" s="116"/>
      <c r="I87" s="117"/>
      <c r="J87" s="117"/>
      <c r="K87" s="117"/>
      <c r="L87" s="118"/>
      <c r="M87" s="8"/>
      <c r="N87" s="8"/>
    </row>
    <row r="88" spans="2:14" ht="9.75" customHeight="1">
      <c r="B88" s="125" t="s">
        <v>91</v>
      </c>
      <c r="C88" s="126"/>
      <c r="D88" s="126"/>
      <c r="E88" s="126"/>
      <c r="F88" s="126"/>
      <c r="G88" s="126"/>
      <c r="H88" s="116"/>
      <c r="I88" s="117"/>
      <c r="J88" s="117"/>
      <c r="K88" s="117"/>
      <c r="L88" s="118"/>
      <c r="M88" s="8"/>
      <c r="N88" s="8"/>
    </row>
    <row r="89" spans="2:14" ht="9.75" customHeight="1">
      <c r="B89" s="125"/>
      <c r="C89" s="126"/>
      <c r="D89" s="126"/>
      <c r="E89" s="126"/>
      <c r="F89" s="126"/>
      <c r="G89" s="126"/>
      <c r="H89" s="116"/>
      <c r="I89" s="117"/>
      <c r="J89" s="117"/>
      <c r="K89" s="117"/>
      <c r="L89" s="118"/>
      <c r="M89" s="8"/>
      <c r="N89" s="8"/>
    </row>
    <row r="90" spans="2:14" ht="9.75" customHeight="1">
      <c r="B90" s="125"/>
      <c r="C90" s="126"/>
      <c r="D90" s="126"/>
      <c r="E90" s="126"/>
      <c r="F90" s="126"/>
      <c r="G90" s="126"/>
      <c r="H90" s="116"/>
      <c r="I90" s="117"/>
      <c r="J90" s="117"/>
      <c r="K90" s="117"/>
      <c r="L90" s="118"/>
      <c r="M90" s="8"/>
      <c r="N90" s="8"/>
    </row>
    <row r="91" spans="2:14" ht="4.5" customHeight="1">
      <c r="B91" s="71"/>
      <c r="C91" s="72"/>
      <c r="D91" s="72"/>
      <c r="E91" s="72"/>
      <c r="F91" s="72"/>
      <c r="G91" s="72"/>
      <c r="H91" s="116"/>
      <c r="I91" s="117"/>
      <c r="J91" s="117"/>
      <c r="K91" s="117"/>
      <c r="L91" s="118"/>
      <c r="M91" s="8"/>
      <c r="N91" s="8"/>
    </row>
    <row r="92" spans="2:14" ht="12" customHeight="1">
      <c r="B92" s="56" t="s">
        <v>57</v>
      </c>
      <c r="C92" s="57"/>
      <c r="D92" s="57"/>
      <c r="E92" s="57"/>
      <c r="F92" s="57"/>
      <c r="G92" s="3"/>
      <c r="H92" s="116"/>
      <c r="I92" s="117"/>
      <c r="J92" s="117"/>
      <c r="K92" s="117"/>
      <c r="L92" s="118"/>
      <c r="M92" s="8"/>
      <c r="N92" s="8"/>
    </row>
    <row r="93" spans="2:14" ht="8.25" customHeight="1">
      <c r="B93" s="51" t="s">
        <v>48</v>
      </c>
      <c r="C93" s="17" t="s">
        <v>10</v>
      </c>
      <c r="D93" s="17" t="s">
        <v>60</v>
      </c>
      <c r="E93" s="17" t="s">
        <v>11</v>
      </c>
      <c r="F93" s="46" t="s">
        <v>61</v>
      </c>
      <c r="G93" s="73" t="s">
        <v>61</v>
      </c>
      <c r="H93" s="116"/>
      <c r="I93" s="117"/>
      <c r="J93" s="117"/>
      <c r="K93" s="117"/>
      <c r="L93" s="118"/>
      <c r="M93" s="8"/>
      <c r="N93" s="8"/>
    </row>
    <row r="94" spans="2:14" ht="8.25" customHeight="1">
      <c r="B94" s="52" t="s">
        <v>49</v>
      </c>
      <c r="C94" s="18" t="s">
        <v>12</v>
      </c>
      <c r="D94" s="18" t="s">
        <v>69</v>
      </c>
      <c r="E94" s="18" t="s">
        <v>9</v>
      </c>
      <c r="F94" s="48" t="s">
        <v>66</v>
      </c>
      <c r="G94" s="74" t="s">
        <v>66</v>
      </c>
      <c r="H94" s="116"/>
      <c r="I94" s="117"/>
      <c r="J94" s="117"/>
      <c r="K94" s="117"/>
      <c r="L94" s="118"/>
      <c r="M94" s="8"/>
      <c r="N94" s="8"/>
    </row>
    <row r="95" spans="2:14" ht="12" customHeight="1">
      <c r="B95" s="52" t="s">
        <v>55</v>
      </c>
      <c r="C95" s="18" t="s">
        <v>78</v>
      </c>
      <c r="D95" s="18" t="s">
        <v>70</v>
      </c>
      <c r="E95" s="18" t="s">
        <v>62</v>
      </c>
      <c r="F95" s="48" t="s">
        <v>7</v>
      </c>
      <c r="G95" s="74" t="s">
        <v>7</v>
      </c>
      <c r="H95" s="116"/>
      <c r="I95" s="117"/>
      <c r="J95" s="117"/>
      <c r="K95" s="117"/>
      <c r="L95" s="118"/>
      <c r="M95" s="8"/>
      <c r="N95" s="8"/>
    </row>
    <row r="96" spans="2:14" ht="8.25" customHeight="1">
      <c r="B96" s="59" t="s">
        <v>73</v>
      </c>
      <c r="C96" s="25" t="s">
        <v>68</v>
      </c>
      <c r="D96" s="25" t="s">
        <v>63</v>
      </c>
      <c r="E96" s="25" t="s">
        <v>71</v>
      </c>
      <c r="F96" s="58" t="s">
        <v>65</v>
      </c>
      <c r="G96" s="75" t="s">
        <v>64</v>
      </c>
      <c r="H96" s="116"/>
      <c r="I96" s="117"/>
      <c r="J96" s="117"/>
      <c r="K96" s="117"/>
      <c r="L96" s="118"/>
      <c r="M96" s="8"/>
      <c r="N96" s="8"/>
    </row>
    <row r="97" spans="2:14" ht="8.25" customHeight="1">
      <c r="B97" s="50"/>
      <c r="C97" s="10">
        <v>50</v>
      </c>
      <c r="D97" s="10">
        <f>C97/B98*2000</f>
        <v>200</v>
      </c>
      <c r="E97" s="10">
        <f>2000-D97</f>
        <v>1800</v>
      </c>
      <c r="F97" s="10" t="s">
        <v>67</v>
      </c>
      <c r="G97" s="76" t="s">
        <v>72</v>
      </c>
      <c r="H97" s="116"/>
      <c r="I97" s="117"/>
      <c r="J97" s="117"/>
      <c r="K97" s="117"/>
      <c r="L97" s="118"/>
      <c r="M97" s="8"/>
      <c r="N97" s="8"/>
    </row>
    <row r="98" spans="2:14" ht="8.25" customHeight="1">
      <c r="B98" s="54">
        <f>E81</f>
        <v>500</v>
      </c>
      <c r="C98" s="10">
        <v>200</v>
      </c>
      <c r="D98" s="10">
        <f>C98/B98*2000</f>
        <v>800</v>
      </c>
      <c r="E98" s="10">
        <f>2000-D98</f>
        <v>1200</v>
      </c>
      <c r="F98" s="10" t="s">
        <v>74</v>
      </c>
      <c r="G98" s="76" t="s">
        <v>76</v>
      </c>
      <c r="H98" s="116"/>
      <c r="I98" s="117"/>
      <c r="J98" s="117"/>
      <c r="K98" s="117"/>
      <c r="L98" s="118"/>
      <c r="M98" s="8"/>
      <c r="N98" s="8"/>
    </row>
    <row r="99" spans="2:14" ht="8.25" customHeight="1">
      <c r="B99" s="55"/>
      <c r="C99" s="10">
        <v>400</v>
      </c>
      <c r="D99" s="10">
        <f>C99/B98*2000</f>
        <v>1600</v>
      </c>
      <c r="E99" s="10">
        <f>2000-D99</f>
        <v>400</v>
      </c>
      <c r="F99" s="10" t="s">
        <v>75</v>
      </c>
      <c r="G99" s="76" t="s">
        <v>77</v>
      </c>
      <c r="H99" s="116"/>
      <c r="I99" s="117"/>
      <c r="J99" s="117"/>
      <c r="K99" s="117"/>
      <c r="L99" s="118"/>
      <c r="M99" s="8"/>
      <c r="N99" s="8"/>
    </row>
    <row r="100" spans="2:14" ht="8.25" customHeight="1">
      <c r="B100" s="2"/>
      <c r="C100" s="3"/>
      <c r="D100" s="3"/>
      <c r="E100" s="3"/>
      <c r="F100" s="3"/>
      <c r="G100" s="3"/>
      <c r="H100" s="116"/>
      <c r="I100" s="117"/>
      <c r="J100" s="117"/>
      <c r="K100" s="117"/>
      <c r="L100" s="118"/>
      <c r="M100" s="8"/>
      <c r="N100" s="8"/>
    </row>
    <row r="101" spans="2:14" ht="8.25" customHeight="1">
      <c r="B101" s="2"/>
      <c r="C101" s="3"/>
      <c r="D101" s="3"/>
      <c r="E101" s="3"/>
      <c r="F101" s="3"/>
      <c r="G101" s="3"/>
      <c r="H101" s="116"/>
      <c r="I101" s="117"/>
      <c r="J101" s="117"/>
      <c r="K101" s="117"/>
      <c r="L101" s="118"/>
      <c r="M101" s="8"/>
      <c r="N101" s="8"/>
    </row>
    <row r="102" spans="2:14" ht="8.25" customHeight="1">
      <c r="B102" s="2"/>
      <c r="C102" s="3"/>
      <c r="D102" s="3"/>
      <c r="E102" s="3"/>
      <c r="F102" s="3"/>
      <c r="G102" s="3"/>
      <c r="H102" s="116"/>
      <c r="I102" s="117"/>
      <c r="J102" s="117"/>
      <c r="K102" s="117"/>
      <c r="L102" s="118"/>
      <c r="M102" s="8"/>
      <c r="N102" s="8"/>
    </row>
    <row r="103" spans="2:14" ht="8.25" customHeight="1">
      <c r="B103" s="2"/>
      <c r="C103" s="3"/>
      <c r="D103" s="3"/>
      <c r="E103" s="3"/>
      <c r="F103" s="3"/>
      <c r="G103" s="3"/>
      <c r="H103" s="116"/>
      <c r="I103" s="117"/>
      <c r="J103" s="117"/>
      <c r="K103" s="117"/>
      <c r="L103" s="118"/>
      <c r="M103" s="8"/>
      <c r="N103" s="8"/>
    </row>
    <row r="104" spans="2:14" ht="8.25" customHeight="1">
      <c r="B104" s="122" t="s">
        <v>50</v>
      </c>
      <c r="C104" s="123"/>
      <c r="D104" s="123"/>
      <c r="E104" s="123"/>
      <c r="F104" s="123"/>
      <c r="G104" s="124"/>
      <c r="H104" s="116"/>
      <c r="I104" s="117"/>
      <c r="J104" s="117"/>
      <c r="K104" s="117"/>
      <c r="L104" s="118"/>
      <c r="M104" s="8"/>
      <c r="N104" s="8"/>
    </row>
    <row r="105" spans="2:14" ht="8.25" customHeight="1">
      <c r="B105" s="107" t="str">
        <f>G10</f>
        <v>BLUE BIRD FEED MILL, ANY CITY, ANY STATE 55555</v>
      </c>
      <c r="C105" s="108"/>
      <c r="D105" s="108"/>
      <c r="E105" s="108"/>
      <c r="F105" s="108"/>
      <c r="G105" s="109"/>
      <c r="H105" s="116"/>
      <c r="I105" s="117"/>
      <c r="J105" s="117"/>
      <c r="K105" s="117"/>
      <c r="L105" s="118"/>
      <c r="M105" s="8"/>
      <c r="N105" s="8"/>
    </row>
    <row r="106" spans="2:14" ht="8.25" customHeight="1">
      <c r="B106" s="2"/>
      <c r="C106" s="3"/>
      <c r="D106" s="3"/>
      <c r="E106" s="3"/>
      <c r="F106" s="3"/>
      <c r="G106" s="3"/>
      <c r="H106" s="116"/>
      <c r="I106" s="117"/>
      <c r="J106" s="117"/>
      <c r="K106" s="117"/>
      <c r="L106" s="118"/>
      <c r="M106" s="8"/>
      <c r="N106" s="8"/>
    </row>
    <row r="107" spans="2:14" ht="8.25" customHeight="1">
      <c r="B107" s="122" t="s">
        <v>38</v>
      </c>
      <c r="C107" s="123"/>
      <c r="D107" s="123"/>
      <c r="E107" s="123"/>
      <c r="F107" s="123"/>
      <c r="G107" s="124"/>
      <c r="H107" s="116"/>
      <c r="I107" s="117"/>
      <c r="J107" s="117"/>
      <c r="K107" s="117"/>
      <c r="L107" s="118"/>
      <c r="M107" s="8"/>
      <c r="N107" s="8"/>
    </row>
    <row r="108" spans="2:14" ht="8.25" customHeight="1">
      <c r="B108" s="2"/>
      <c r="C108" s="3"/>
      <c r="D108" s="3"/>
      <c r="E108" s="3"/>
      <c r="F108" s="3"/>
      <c r="G108" s="3"/>
      <c r="H108" s="116"/>
      <c r="I108" s="117"/>
      <c r="J108" s="117"/>
      <c r="K108" s="117"/>
      <c r="L108" s="118"/>
      <c r="M108" s="8"/>
      <c r="N108" s="8"/>
    </row>
    <row r="109" spans="2:14" ht="8.25" customHeight="1">
      <c r="B109" s="2"/>
      <c r="C109" s="3"/>
      <c r="D109" s="3"/>
      <c r="E109" s="3"/>
      <c r="F109" s="3"/>
      <c r="G109" s="3"/>
      <c r="H109" s="116"/>
      <c r="I109" s="117"/>
      <c r="J109" s="117"/>
      <c r="K109" s="117"/>
      <c r="L109" s="118"/>
      <c r="M109" s="8"/>
      <c r="N109" s="8"/>
    </row>
    <row r="110" spans="2:14" ht="13.5" customHeight="1" thickBot="1">
      <c r="B110" s="78"/>
      <c r="C110" s="41"/>
      <c r="D110" s="41"/>
      <c r="E110" s="41"/>
      <c r="F110" s="41" t="str">
        <f>"Label Rev. "&amp;TEXT(D23,"MM/DD/YYYY")</f>
        <v>Label Rev. 07/01/2020</v>
      </c>
      <c r="G110" s="41"/>
      <c r="H110" s="119"/>
      <c r="I110" s="120"/>
      <c r="J110" s="120"/>
      <c r="K110" s="120"/>
      <c r="L110" s="121"/>
      <c r="M110" s="8"/>
      <c r="N110" s="8"/>
    </row>
    <row r="111" spans="2:14" ht="12" customHeight="1">
      <c r="B111" s="3"/>
      <c r="C111" s="3"/>
      <c r="D111" s="3"/>
      <c r="E111" s="3"/>
      <c r="F111" s="3"/>
      <c r="G111" s="3"/>
      <c r="H111" s="3"/>
      <c r="I111" s="123"/>
      <c r="J111" s="123"/>
      <c r="K111" s="123"/>
      <c r="L111" s="3"/>
      <c r="M111" s="8"/>
      <c r="N111" s="8"/>
    </row>
    <row r="112" spans="2:8" ht="12" customHeight="1">
      <c r="B112" s="127" t="s">
        <v>36</v>
      </c>
      <c r="C112" s="127"/>
      <c r="D112" s="127"/>
      <c r="E112" s="127"/>
      <c r="F112" s="127"/>
      <c r="G112" s="127"/>
      <c r="H112" s="3"/>
    </row>
    <row r="113" spans="2:10" ht="11.25">
      <c r="B113" s="128" t="s">
        <v>15</v>
      </c>
      <c r="C113" s="129"/>
      <c r="D113" s="130"/>
      <c r="E113" s="131" t="str">
        <f>G2</f>
        <v>Lactation Top Dress</v>
      </c>
      <c r="F113" s="132"/>
      <c r="G113" s="133"/>
      <c r="H113" s="30"/>
      <c r="I113" s="3"/>
      <c r="J113" s="3"/>
    </row>
    <row r="114" spans="2:8" ht="11.25">
      <c r="B114" s="85" t="s">
        <v>16</v>
      </c>
      <c r="C114" s="85"/>
      <c r="D114" s="85"/>
      <c r="E114" s="134">
        <f>G4</f>
        <v>16565</v>
      </c>
      <c r="F114" s="134"/>
      <c r="G114" s="134"/>
      <c r="H114" s="30"/>
    </row>
    <row r="115" spans="2:8" ht="11.25">
      <c r="B115" s="85" t="s">
        <v>17</v>
      </c>
      <c r="C115" s="85"/>
      <c r="D115" s="85"/>
      <c r="E115" s="134" t="str">
        <f>G8</f>
        <v>Rumensin or Monovet</v>
      </c>
      <c r="F115" s="134"/>
      <c r="G115" s="134"/>
      <c r="H115" s="30"/>
    </row>
    <row r="116" spans="2:8" ht="11.25">
      <c r="B116" s="85" t="s">
        <v>18</v>
      </c>
      <c r="C116" s="85"/>
      <c r="D116" s="85"/>
      <c r="E116" s="134">
        <f>G9</f>
        <v>160000</v>
      </c>
      <c r="F116" s="134"/>
      <c r="G116" s="134"/>
      <c r="H116" s="30"/>
    </row>
    <row r="117" spans="2:8" ht="11.25">
      <c r="B117" s="85" t="s">
        <v>0</v>
      </c>
      <c r="C117" s="85"/>
      <c r="D117" s="85"/>
      <c r="E117" s="134">
        <f>G6</f>
        <v>2000</v>
      </c>
      <c r="F117" s="134"/>
      <c r="G117" s="134"/>
      <c r="H117" s="30"/>
    </row>
    <row r="118" spans="2:8" ht="11.25">
      <c r="B118" s="85" t="s">
        <v>19</v>
      </c>
      <c r="C118" s="85"/>
      <c r="D118" s="85"/>
      <c r="E118" s="134">
        <f>G7</f>
        <v>6.25</v>
      </c>
      <c r="F118" s="134"/>
      <c r="G118" s="134"/>
      <c r="H118" s="30"/>
    </row>
    <row r="119" spans="2:13" ht="11.25">
      <c r="B119" s="85" t="s">
        <v>22</v>
      </c>
      <c r="C119" s="85"/>
      <c r="D119" s="85"/>
      <c r="E119" s="135" t="str">
        <f>G16</f>
        <v>none</v>
      </c>
      <c r="F119" s="135"/>
      <c r="G119" s="135"/>
      <c r="H119" s="44"/>
      <c r="J119" s="3"/>
      <c r="K119" s="3"/>
      <c r="L119" s="3"/>
      <c r="M119" s="3"/>
    </row>
    <row r="120" spans="2:13" ht="11.25">
      <c r="B120" s="85" t="s">
        <v>20</v>
      </c>
      <c r="C120" s="85"/>
      <c r="D120" s="85"/>
      <c r="E120" s="134">
        <f>G17</f>
        <v>0</v>
      </c>
      <c r="F120" s="134"/>
      <c r="G120" s="134"/>
      <c r="H120" s="30"/>
      <c r="J120" s="3"/>
      <c r="K120" s="3"/>
      <c r="L120" s="3"/>
      <c r="M120" s="3"/>
    </row>
    <row r="121" spans="2:13" ht="11.25">
      <c r="B121" s="85" t="s">
        <v>21</v>
      </c>
      <c r="C121" s="85"/>
      <c r="D121" s="85"/>
      <c r="E121" s="134">
        <f>G18</f>
        <v>0</v>
      </c>
      <c r="F121" s="134"/>
      <c r="G121" s="134"/>
      <c r="J121" s="30"/>
      <c r="K121" s="30"/>
      <c r="L121" s="30"/>
      <c r="M121" s="30"/>
    </row>
    <row r="122" spans="2:13" ht="11.25">
      <c r="B122" s="26"/>
      <c r="C122" s="29"/>
      <c r="D122" s="29"/>
      <c r="E122" s="26"/>
      <c r="F122" s="28"/>
      <c r="G122" s="3"/>
      <c r="J122" s="3"/>
      <c r="K122" s="3"/>
      <c r="L122" s="3"/>
      <c r="M122" s="3"/>
    </row>
    <row r="123" spans="2:10" ht="11.25">
      <c r="B123" s="136" t="s">
        <v>37</v>
      </c>
      <c r="C123" s="136"/>
      <c r="D123" s="136"/>
      <c r="E123" s="136"/>
      <c r="F123" s="136"/>
      <c r="G123" s="136"/>
      <c r="H123" s="3"/>
      <c r="I123" s="3"/>
      <c r="J123" s="3"/>
    </row>
    <row r="124" spans="2:10" ht="11.25">
      <c r="B124" s="137" t="s">
        <v>35</v>
      </c>
      <c r="C124" s="137"/>
      <c r="D124" s="137"/>
      <c r="E124" s="138">
        <f>K13</f>
        <v>500</v>
      </c>
      <c r="F124" s="138"/>
      <c r="I124" s="3"/>
      <c r="J124" s="3"/>
    </row>
    <row r="125" spans="2:10" ht="11.25">
      <c r="B125" s="137" t="s">
        <v>34</v>
      </c>
      <c r="C125" s="137"/>
      <c r="D125" s="137"/>
      <c r="E125" s="138" t="s">
        <v>53</v>
      </c>
      <c r="F125" s="138"/>
      <c r="I125" s="3"/>
      <c r="J125" s="3"/>
    </row>
    <row r="126" spans="2:10" ht="9">
      <c r="B126" s="12"/>
      <c r="C126" s="3"/>
      <c r="D126" s="3"/>
      <c r="E126" s="3"/>
      <c r="G126" s="3"/>
      <c r="H126" s="3"/>
      <c r="I126" s="3"/>
      <c r="J126" s="3"/>
    </row>
    <row r="127" spans="2:10" ht="9">
      <c r="B127" s="95"/>
      <c r="C127" s="95"/>
      <c r="D127" s="95"/>
      <c r="E127" s="95"/>
      <c r="F127" s="8"/>
      <c r="G127" s="3"/>
      <c r="H127" s="3"/>
      <c r="I127" s="3"/>
      <c r="J127" s="3"/>
    </row>
    <row r="128" spans="2:10" ht="9">
      <c r="B128" s="13"/>
      <c r="C128" s="8"/>
      <c r="D128" s="8"/>
      <c r="E128" s="8"/>
      <c r="F128" s="8"/>
      <c r="G128" s="3"/>
      <c r="H128" s="3"/>
      <c r="I128" s="3"/>
      <c r="J128" s="3"/>
    </row>
    <row r="129" spans="2:6" ht="9">
      <c r="B129" s="11"/>
      <c r="C129" s="8"/>
      <c r="D129" s="8"/>
      <c r="E129" s="8"/>
      <c r="F129" s="8"/>
    </row>
    <row r="130" spans="2:6" ht="9">
      <c r="B130" s="11"/>
      <c r="C130" s="8"/>
      <c r="F130" s="8"/>
    </row>
    <row r="131" spans="2:6" ht="9.75">
      <c r="B131" s="7"/>
      <c r="C131" s="15"/>
      <c r="F131" s="15"/>
    </row>
    <row r="132" spans="2:9" ht="9">
      <c r="B132" s="11"/>
      <c r="C132" s="8"/>
      <c r="D132" s="8"/>
      <c r="E132" s="8"/>
      <c r="F132" s="8"/>
      <c r="G132" s="8"/>
      <c r="H132" s="8"/>
      <c r="I132" s="3"/>
    </row>
    <row r="133" spans="2:9" ht="9">
      <c r="B133" s="11"/>
      <c r="C133" s="8"/>
      <c r="D133" s="8"/>
      <c r="E133" s="8"/>
      <c r="F133" s="8"/>
      <c r="G133" s="8"/>
      <c r="H133" s="8"/>
      <c r="I133" s="3"/>
    </row>
    <row r="134" spans="2:9" ht="9">
      <c r="B134" s="11"/>
      <c r="C134" s="8"/>
      <c r="D134" s="8"/>
      <c r="E134" s="45"/>
      <c r="F134" s="8"/>
      <c r="G134" s="8"/>
      <c r="H134" s="8"/>
      <c r="I134" s="3"/>
    </row>
    <row r="135" spans="2:9" ht="10.5">
      <c r="B135" s="60"/>
      <c r="C135" s="3"/>
      <c r="D135" s="3"/>
      <c r="E135" s="3"/>
      <c r="F135" s="3"/>
      <c r="G135" s="3"/>
      <c r="H135" s="8"/>
      <c r="I135" s="3"/>
    </row>
    <row r="136" spans="2:9" ht="10.5">
      <c r="B136" s="60"/>
      <c r="C136" s="3"/>
      <c r="D136" s="3"/>
      <c r="E136" s="3"/>
      <c r="F136" s="3"/>
      <c r="G136" s="3"/>
      <c r="H136" s="8"/>
      <c r="I136" s="3"/>
    </row>
    <row r="137" spans="2:9" ht="10.5">
      <c r="B137" s="60"/>
      <c r="C137" s="3"/>
      <c r="D137" s="3"/>
      <c r="E137" s="3"/>
      <c r="F137" s="3"/>
      <c r="G137" s="3"/>
      <c r="H137" s="8"/>
      <c r="I137" s="3"/>
    </row>
    <row r="138" spans="2:9" ht="10.5">
      <c r="B138" s="60"/>
      <c r="C138" s="3"/>
      <c r="D138" s="3"/>
      <c r="E138" s="3"/>
      <c r="F138" s="3"/>
      <c r="G138" s="3"/>
      <c r="H138" s="8"/>
      <c r="I138" s="3"/>
    </row>
    <row r="139" spans="2:9" ht="10.5">
      <c r="B139" s="60"/>
      <c r="C139" s="3"/>
      <c r="D139" s="3"/>
      <c r="E139" s="3"/>
      <c r="F139" s="3"/>
      <c r="G139" s="3"/>
      <c r="H139" s="8"/>
      <c r="I139" s="3"/>
    </row>
    <row r="140" spans="2:9" ht="10.5">
      <c r="B140" s="60"/>
      <c r="C140" s="3"/>
      <c r="D140" s="3"/>
      <c r="E140" s="3"/>
      <c r="F140" s="3"/>
      <c r="G140" s="3"/>
      <c r="H140" s="8"/>
      <c r="I140" s="3"/>
    </row>
    <row r="141" spans="2:9" ht="9">
      <c r="B141" s="8"/>
      <c r="C141" s="3"/>
      <c r="D141" s="3"/>
      <c r="E141" s="3"/>
      <c r="F141" s="3"/>
      <c r="G141" s="3"/>
      <c r="H141" s="8"/>
      <c r="I141" s="3"/>
    </row>
    <row r="142" spans="2:9" ht="10.5">
      <c r="B142" s="61"/>
      <c r="C142" s="16"/>
      <c r="D142" s="7"/>
      <c r="E142" s="49"/>
      <c r="F142" s="49"/>
      <c r="G142" s="49"/>
      <c r="H142" s="8"/>
      <c r="I142" s="3"/>
    </row>
    <row r="143" spans="2:9" ht="9">
      <c r="B143" s="11"/>
      <c r="C143" s="16"/>
      <c r="D143" s="7"/>
      <c r="E143" s="49"/>
      <c r="F143" s="49"/>
      <c r="G143" s="49"/>
      <c r="H143" s="8"/>
      <c r="I143" s="3"/>
    </row>
    <row r="144" spans="2:9" ht="9">
      <c r="B144" s="11"/>
      <c r="C144" s="16"/>
      <c r="D144" s="7"/>
      <c r="E144" s="49"/>
      <c r="F144" s="49"/>
      <c r="G144" s="49"/>
      <c r="H144" s="8"/>
      <c r="I144" s="3"/>
    </row>
    <row r="145" spans="2:9" ht="10.5">
      <c r="B145" s="61"/>
      <c r="C145" s="16"/>
      <c r="D145" s="7"/>
      <c r="E145" s="49"/>
      <c r="F145" s="49"/>
      <c r="G145" s="49"/>
      <c r="H145" s="8"/>
      <c r="I145" s="3"/>
    </row>
    <row r="146" spans="2:9" ht="9">
      <c r="B146" s="11"/>
      <c r="C146" s="16"/>
      <c r="D146" s="7"/>
      <c r="E146" s="49"/>
      <c r="F146" s="49"/>
      <c r="G146" s="49"/>
      <c r="H146" s="8"/>
      <c r="I146" s="3"/>
    </row>
    <row r="147" spans="2:9" ht="9">
      <c r="B147" s="7"/>
      <c r="C147" s="7"/>
      <c r="D147" s="16"/>
      <c r="E147" s="7"/>
      <c r="F147" s="7"/>
      <c r="G147" s="3"/>
      <c r="H147" s="3"/>
      <c r="I147" s="3"/>
    </row>
    <row r="148" spans="2:6" ht="9">
      <c r="B148" s="7"/>
      <c r="C148" s="7"/>
      <c r="D148" s="16"/>
      <c r="E148" s="7"/>
      <c r="F148" s="7"/>
    </row>
    <row r="149" spans="2:6" ht="9">
      <c r="B149" s="3"/>
      <c r="C149" s="3"/>
      <c r="D149" s="3"/>
      <c r="E149" s="3"/>
      <c r="F149" s="3"/>
    </row>
    <row r="150" spans="2:6" ht="9">
      <c r="B150" s="3"/>
      <c r="C150" s="3"/>
      <c r="D150" s="3"/>
      <c r="E150" s="3"/>
      <c r="F150" s="3"/>
    </row>
    <row r="151" spans="2:6" ht="9">
      <c r="B151" s="3"/>
      <c r="C151" s="3"/>
      <c r="D151" s="3"/>
      <c r="E151" s="3"/>
      <c r="F151" s="3"/>
    </row>
    <row r="152" spans="2:6" ht="9">
      <c r="B152" s="3"/>
      <c r="C152" s="3"/>
      <c r="D152" s="3"/>
      <c r="E152" s="3"/>
      <c r="F152" s="3"/>
    </row>
    <row r="153" spans="2:6" ht="9">
      <c r="B153" s="3"/>
      <c r="C153" s="3"/>
      <c r="D153" s="3"/>
      <c r="E153" s="3"/>
      <c r="F153" s="3"/>
    </row>
    <row r="154" spans="2:6" ht="9">
      <c r="B154" s="3"/>
      <c r="C154" s="3"/>
      <c r="D154" s="3"/>
      <c r="E154" s="3"/>
      <c r="F154" s="3"/>
    </row>
    <row r="155" spans="2:6" ht="9">
      <c r="B155" s="3"/>
      <c r="C155" s="3"/>
      <c r="D155" s="3"/>
      <c r="E155" s="3"/>
      <c r="F155" s="3"/>
    </row>
    <row r="156" spans="2:6" ht="9">
      <c r="B156" s="3"/>
      <c r="C156" s="3"/>
      <c r="D156" s="3"/>
      <c r="E156" s="3"/>
      <c r="F156" s="3"/>
    </row>
    <row r="157" spans="2:6" ht="9">
      <c r="B157" s="3"/>
      <c r="C157" s="3"/>
      <c r="D157" s="3"/>
      <c r="E157" s="3"/>
      <c r="F157" s="3"/>
    </row>
    <row r="158" spans="2:6" ht="9">
      <c r="B158" s="3"/>
      <c r="C158" s="3"/>
      <c r="D158" s="3"/>
      <c r="E158" s="3"/>
      <c r="F158" s="3"/>
    </row>
    <row r="159" spans="2:6" ht="9">
      <c r="B159" s="3"/>
      <c r="C159" s="3"/>
      <c r="D159" s="3"/>
      <c r="E159" s="3"/>
      <c r="F159" s="3"/>
    </row>
    <row r="160" spans="2:6" ht="9">
      <c r="B160" s="3"/>
      <c r="C160" s="3"/>
      <c r="D160" s="3"/>
      <c r="E160" s="3"/>
      <c r="F160" s="3"/>
    </row>
    <row r="161" spans="2:6" ht="9">
      <c r="B161" s="3"/>
      <c r="C161" s="3"/>
      <c r="D161" s="3"/>
      <c r="E161" s="3"/>
      <c r="F161" s="3"/>
    </row>
    <row r="162" spans="2:6" ht="9">
      <c r="B162" s="3"/>
      <c r="C162" s="3"/>
      <c r="D162" s="3"/>
      <c r="E162" s="3"/>
      <c r="F162" s="3"/>
    </row>
    <row r="163" spans="2:6" ht="9">
      <c r="B163" s="3"/>
      <c r="C163" s="3"/>
      <c r="D163" s="3"/>
      <c r="E163" s="3"/>
      <c r="F163" s="3"/>
    </row>
    <row r="164" spans="2:6" ht="9">
      <c r="B164" s="3"/>
      <c r="C164" s="3"/>
      <c r="D164" s="3"/>
      <c r="E164" s="3"/>
      <c r="F164" s="3"/>
    </row>
    <row r="165" spans="2:6" ht="9">
      <c r="B165" s="3"/>
      <c r="C165" s="3"/>
      <c r="D165" s="3"/>
      <c r="E165" s="3"/>
      <c r="F165" s="3"/>
    </row>
    <row r="166" spans="2:6" ht="9">
      <c r="B166" s="3"/>
      <c r="C166" s="3"/>
      <c r="D166" s="3"/>
      <c r="E166" s="3"/>
      <c r="F166" s="3"/>
    </row>
    <row r="167" spans="2:6" ht="9">
      <c r="B167" s="3"/>
      <c r="C167" s="3"/>
      <c r="D167" s="3"/>
      <c r="E167" s="3"/>
      <c r="F167" s="3"/>
    </row>
    <row r="168" spans="2:6" ht="9">
      <c r="B168" s="3"/>
      <c r="C168" s="3"/>
      <c r="D168" s="3"/>
      <c r="E168" s="3"/>
      <c r="F168" s="3"/>
    </row>
    <row r="169" spans="2:6" ht="9">
      <c r="B169" s="3"/>
      <c r="C169" s="3"/>
      <c r="D169" s="3"/>
      <c r="E169" s="3"/>
      <c r="F169" s="3"/>
    </row>
    <row r="170" spans="2:6" ht="9">
      <c r="B170" s="3"/>
      <c r="C170" s="3"/>
      <c r="D170" s="3"/>
      <c r="E170" s="3"/>
      <c r="F170" s="3"/>
    </row>
    <row r="171" spans="2:6" ht="9">
      <c r="B171" s="3"/>
      <c r="C171" s="3"/>
      <c r="D171" s="3"/>
      <c r="E171" s="3"/>
      <c r="F171" s="3"/>
    </row>
    <row r="172" spans="2:6" ht="9">
      <c r="B172" s="3"/>
      <c r="C172" s="3"/>
      <c r="D172" s="3"/>
      <c r="E172" s="3"/>
      <c r="F172" s="3"/>
    </row>
    <row r="173" spans="2:6" ht="9">
      <c r="B173" s="3"/>
      <c r="C173" s="3"/>
      <c r="D173" s="3"/>
      <c r="E173" s="3"/>
      <c r="F173" s="3"/>
    </row>
    <row r="174" spans="2:6" ht="9">
      <c r="B174" s="3"/>
      <c r="C174" s="3"/>
      <c r="D174" s="3"/>
      <c r="E174" s="3"/>
      <c r="F174" s="3"/>
    </row>
    <row r="175" spans="2:6" ht="9">
      <c r="B175" s="3"/>
      <c r="C175" s="3"/>
      <c r="D175" s="3"/>
      <c r="E175" s="3"/>
      <c r="F175" s="3"/>
    </row>
    <row r="176" spans="2:6" ht="9">
      <c r="B176" s="3"/>
      <c r="C176" s="3"/>
      <c r="D176" s="3"/>
      <c r="E176" s="3"/>
      <c r="F176" s="3"/>
    </row>
    <row r="177" spans="2:6" ht="9">
      <c r="B177" s="3"/>
      <c r="C177" s="3"/>
      <c r="D177" s="3"/>
      <c r="E177" s="3"/>
      <c r="F177" s="3"/>
    </row>
    <row r="178" spans="2:6" ht="9">
      <c r="B178" s="3"/>
      <c r="C178" s="3"/>
      <c r="D178" s="3"/>
      <c r="E178" s="3"/>
      <c r="F178" s="3"/>
    </row>
    <row r="179" spans="2:6" ht="9">
      <c r="B179" s="3"/>
      <c r="C179" s="3"/>
      <c r="D179" s="3"/>
      <c r="E179" s="3"/>
      <c r="F179" s="3"/>
    </row>
    <row r="180" spans="2:6" ht="9">
      <c r="B180" s="3"/>
      <c r="C180" s="3"/>
      <c r="D180" s="3"/>
      <c r="E180" s="3"/>
      <c r="F180" s="3"/>
    </row>
    <row r="181" spans="2:6" ht="9">
      <c r="B181" s="3"/>
      <c r="C181" s="3"/>
      <c r="D181" s="3"/>
      <c r="E181" s="3"/>
      <c r="F181" s="3"/>
    </row>
    <row r="182" spans="2:6" ht="9">
      <c r="B182" s="3"/>
      <c r="C182" s="3"/>
      <c r="D182" s="3"/>
      <c r="E182" s="3"/>
      <c r="F182" s="3"/>
    </row>
    <row r="183" spans="2:6" ht="9">
      <c r="B183" s="3"/>
      <c r="C183" s="3"/>
      <c r="D183" s="3"/>
      <c r="E183" s="3"/>
      <c r="F183" s="3"/>
    </row>
    <row r="184" spans="2:6" ht="9">
      <c r="B184" s="3"/>
      <c r="C184" s="3"/>
      <c r="D184" s="3"/>
      <c r="E184" s="3"/>
      <c r="F184" s="3"/>
    </row>
    <row r="185" spans="2:6" ht="9">
      <c r="B185" s="3"/>
      <c r="C185" s="3"/>
      <c r="D185" s="3"/>
      <c r="E185" s="3"/>
      <c r="F185" s="3"/>
    </row>
    <row r="186" spans="2:6" ht="9">
      <c r="B186" s="3"/>
      <c r="C186" s="3"/>
      <c r="D186" s="3"/>
      <c r="E186" s="3"/>
      <c r="F186" s="3"/>
    </row>
    <row r="187" spans="2:6" ht="9">
      <c r="B187" s="3"/>
      <c r="C187" s="3"/>
      <c r="D187" s="3"/>
      <c r="E187" s="3"/>
      <c r="F187" s="3"/>
    </row>
    <row r="188" spans="2:6" ht="9">
      <c r="B188" s="3"/>
      <c r="C188" s="3"/>
      <c r="D188" s="3"/>
      <c r="E188" s="3"/>
      <c r="F188" s="3"/>
    </row>
    <row r="189" spans="2:6" ht="9">
      <c r="B189" s="3"/>
      <c r="C189" s="3"/>
      <c r="D189" s="3"/>
      <c r="E189" s="3"/>
      <c r="F189" s="3"/>
    </row>
    <row r="190" spans="2:6" ht="9">
      <c r="B190" s="3"/>
      <c r="C190" s="3"/>
      <c r="D190" s="3"/>
      <c r="E190" s="3"/>
      <c r="F190" s="3"/>
    </row>
    <row r="191" spans="2:6" ht="9">
      <c r="B191" s="3"/>
      <c r="C191" s="3"/>
      <c r="D191" s="3"/>
      <c r="E191" s="3"/>
      <c r="F191" s="3"/>
    </row>
    <row r="192" spans="2:6" ht="9">
      <c r="B192" s="3"/>
      <c r="C192" s="3"/>
      <c r="D192" s="3"/>
      <c r="E192" s="3"/>
      <c r="F192" s="3"/>
    </row>
    <row r="193" spans="2:6" ht="9">
      <c r="B193" s="3"/>
      <c r="C193" s="3"/>
      <c r="D193" s="3"/>
      <c r="E193" s="3"/>
      <c r="F193" s="3"/>
    </row>
    <row r="194" spans="2:6" ht="9">
      <c r="B194" s="3"/>
      <c r="C194" s="3"/>
      <c r="D194" s="3"/>
      <c r="E194" s="3"/>
      <c r="F194" s="3"/>
    </row>
    <row r="195" spans="2:6" ht="9">
      <c r="B195" s="3"/>
      <c r="C195" s="3"/>
      <c r="D195" s="3"/>
      <c r="E195" s="3"/>
      <c r="F195" s="3"/>
    </row>
    <row r="196" spans="2:6" ht="9">
      <c r="B196" s="3"/>
      <c r="C196" s="3"/>
      <c r="D196" s="3"/>
      <c r="E196" s="3"/>
      <c r="F196" s="3"/>
    </row>
    <row r="197" spans="2:6" ht="9">
      <c r="B197" s="3"/>
      <c r="C197" s="3"/>
      <c r="D197" s="3"/>
      <c r="E197" s="3"/>
      <c r="F197" s="3"/>
    </row>
    <row r="198" spans="2:6" ht="9">
      <c r="B198" s="3"/>
      <c r="C198" s="3"/>
      <c r="D198" s="3"/>
      <c r="E198" s="3"/>
      <c r="F198" s="3"/>
    </row>
    <row r="199" spans="2:6" ht="9">
      <c r="B199" s="3"/>
      <c r="C199" s="3"/>
      <c r="D199" s="3"/>
      <c r="E199" s="3"/>
      <c r="F199" s="3"/>
    </row>
    <row r="200" spans="2:6" ht="9">
      <c r="B200" s="3"/>
      <c r="C200" s="3"/>
      <c r="D200" s="3"/>
      <c r="E200" s="3"/>
      <c r="F200" s="3"/>
    </row>
    <row r="201" spans="2:6" ht="9">
      <c r="B201" s="3"/>
      <c r="C201" s="3"/>
      <c r="D201" s="3"/>
      <c r="E201" s="3"/>
      <c r="F201" s="3"/>
    </row>
    <row r="202" spans="2:6" ht="9">
      <c r="B202" s="3"/>
      <c r="C202" s="3"/>
      <c r="D202" s="3"/>
      <c r="E202" s="3"/>
      <c r="F202" s="3"/>
    </row>
    <row r="203" spans="2:6" ht="9">
      <c r="B203" s="3"/>
      <c r="C203" s="3"/>
      <c r="D203" s="3"/>
      <c r="E203" s="3"/>
      <c r="F203" s="3"/>
    </row>
    <row r="204" spans="2:6" ht="9">
      <c r="B204" s="3"/>
      <c r="C204" s="3"/>
      <c r="D204" s="3"/>
      <c r="E204" s="3"/>
      <c r="F204" s="3"/>
    </row>
    <row r="205" spans="2:6" ht="9">
      <c r="B205" s="3"/>
      <c r="C205" s="3"/>
      <c r="D205" s="3"/>
      <c r="E205" s="3"/>
      <c r="F205" s="3"/>
    </row>
    <row r="206" spans="2:6" ht="9">
      <c r="B206" s="3"/>
      <c r="C206" s="3"/>
      <c r="D206" s="3"/>
      <c r="E206" s="3"/>
      <c r="F206" s="3"/>
    </row>
    <row r="207" spans="2:6" ht="9">
      <c r="B207" s="3"/>
      <c r="C207" s="3"/>
      <c r="D207" s="3"/>
      <c r="E207" s="3"/>
      <c r="F207" s="3"/>
    </row>
    <row r="208" spans="2:6" ht="9">
      <c r="B208" s="3"/>
      <c r="C208" s="3"/>
      <c r="D208" s="3"/>
      <c r="E208" s="3"/>
      <c r="F208" s="3"/>
    </row>
    <row r="209" spans="2:6" ht="9">
      <c r="B209" s="3"/>
      <c r="C209" s="3"/>
      <c r="D209" s="3"/>
      <c r="E209" s="3"/>
      <c r="F209" s="3"/>
    </row>
    <row r="210" spans="2:6" ht="9">
      <c r="B210" s="3"/>
      <c r="C210" s="3"/>
      <c r="D210" s="3"/>
      <c r="E210" s="3"/>
      <c r="F210" s="3"/>
    </row>
    <row r="211" spans="2:6" ht="9">
      <c r="B211" s="3"/>
      <c r="C211" s="3"/>
      <c r="D211" s="3"/>
      <c r="E211" s="3"/>
      <c r="F211" s="3"/>
    </row>
    <row r="212" spans="2:6" ht="9">
      <c r="B212" s="3"/>
      <c r="C212" s="3"/>
      <c r="D212" s="3"/>
      <c r="E212" s="3"/>
      <c r="F212" s="3"/>
    </row>
    <row r="213" spans="2:6" ht="9">
      <c r="B213" s="3"/>
      <c r="C213" s="3"/>
      <c r="D213" s="3"/>
      <c r="E213" s="3"/>
      <c r="F213" s="3"/>
    </row>
    <row r="214" spans="2:6" ht="9">
      <c r="B214" s="3"/>
      <c r="C214" s="3"/>
      <c r="D214" s="3"/>
      <c r="E214" s="3"/>
      <c r="F214" s="3"/>
    </row>
    <row r="215" spans="2:6" ht="9">
      <c r="B215" s="3"/>
      <c r="C215" s="3"/>
      <c r="D215" s="3"/>
      <c r="E215" s="3"/>
      <c r="F215" s="3"/>
    </row>
    <row r="216" spans="2:6" ht="9">
      <c r="B216" s="3"/>
      <c r="C216" s="3"/>
      <c r="D216" s="3"/>
      <c r="E216" s="3"/>
      <c r="F216" s="3"/>
    </row>
    <row r="217" spans="2:6" ht="9">
      <c r="B217" s="3"/>
      <c r="C217" s="3"/>
      <c r="D217" s="3"/>
      <c r="E217" s="3"/>
      <c r="F217" s="3"/>
    </row>
    <row r="218" spans="2:6" ht="9">
      <c r="B218" s="3"/>
      <c r="C218" s="3"/>
      <c r="D218" s="3"/>
      <c r="E218" s="3"/>
      <c r="F218" s="3"/>
    </row>
    <row r="219" spans="2:6" ht="9">
      <c r="B219" s="3"/>
      <c r="C219" s="3"/>
      <c r="D219" s="3"/>
      <c r="E219" s="3"/>
      <c r="F219" s="3"/>
    </row>
    <row r="220" spans="2:6" ht="9">
      <c r="B220" s="3"/>
      <c r="C220" s="3"/>
      <c r="D220" s="3"/>
      <c r="E220" s="3"/>
      <c r="F220" s="3"/>
    </row>
    <row r="221" spans="2:6" ht="9">
      <c r="B221" s="3"/>
      <c r="C221" s="3"/>
      <c r="D221" s="3"/>
      <c r="E221" s="3"/>
      <c r="F221" s="3"/>
    </row>
    <row r="222" spans="2:6" ht="9">
      <c r="B222" s="3"/>
      <c r="C222" s="3"/>
      <c r="D222" s="3"/>
      <c r="E222" s="3"/>
      <c r="F222" s="3"/>
    </row>
    <row r="223" spans="2:6" ht="9">
      <c r="B223" s="3"/>
      <c r="C223" s="3"/>
      <c r="D223" s="3"/>
      <c r="E223" s="3"/>
      <c r="F223" s="3"/>
    </row>
    <row r="224" spans="2:6" ht="9">
      <c r="B224" s="3"/>
      <c r="C224" s="3"/>
      <c r="D224" s="3"/>
      <c r="E224" s="3"/>
      <c r="F224" s="3"/>
    </row>
    <row r="225" spans="2:6" ht="9">
      <c r="B225" s="3"/>
      <c r="C225" s="3"/>
      <c r="D225" s="3"/>
      <c r="E225" s="3"/>
      <c r="F225" s="3"/>
    </row>
    <row r="226" spans="2:6" ht="9">
      <c r="B226" s="3"/>
      <c r="C226" s="3"/>
      <c r="D226" s="3"/>
      <c r="E226" s="3"/>
      <c r="F226" s="3"/>
    </row>
    <row r="227" spans="2:6" ht="9">
      <c r="B227" s="3"/>
      <c r="C227" s="3"/>
      <c r="D227" s="3"/>
      <c r="E227" s="3"/>
      <c r="F227" s="3"/>
    </row>
    <row r="228" spans="2:6" ht="9">
      <c r="B228" s="3"/>
      <c r="C228" s="3"/>
      <c r="D228" s="3"/>
      <c r="E228" s="3"/>
      <c r="F228" s="3"/>
    </row>
    <row r="229" spans="2:6" ht="9">
      <c r="B229" s="3"/>
      <c r="C229" s="3"/>
      <c r="D229" s="3"/>
      <c r="E229" s="3"/>
      <c r="F229" s="3"/>
    </row>
    <row r="230" spans="2:6" ht="9">
      <c r="B230" s="3"/>
      <c r="C230" s="3"/>
      <c r="D230" s="3"/>
      <c r="E230" s="3"/>
      <c r="F230" s="3"/>
    </row>
    <row r="231" spans="2:6" ht="9">
      <c r="B231" s="3"/>
      <c r="C231" s="3"/>
      <c r="D231" s="3"/>
      <c r="E231" s="3"/>
      <c r="F231" s="3"/>
    </row>
    <row r="232" spans="2:6" ht="9">
      <c r="B232" s="3"/>
      <c r="C232" s="3"/>
      <c r="D232" s="3"/>
      <c r="E232" s="3"/>
      <c r="F232" s="3"/>
    </row>
    <row r="233" spans="2:6" ht="9">
      <c r="B233" s="3"/>
      <c r="C233" s="3"/>
      <c r="D233" s="3"/>
      <c r="E233" s="3"/>
      <c r="F233" s="3"/>
    </row>
    <row r="234" spans="2:6" ht="9">
      <c r="B234" s="3"/>
      <c r="C234" s="3"/>
      <c r="D234" s="3"/>
      <c r="E234" s="3"/>
      <c r="F234" s="3"/>
    </row>
    <row r="235" spans="2:6" ht="9">
      <c r="B235" s="3"/>
      <c r="C235" s="3"/>
      <c r="D235" s="3"/>
      <c r="E235" s="3"/>
      <c r="F235" s="3"/>
    </row>
    <row r="236" spans="2:6" ht="9">
      <c r="B236" s="3"/>
      <c r="C236" s="3"/>
      <c r="D236" s="3"/>
      <c r="E236" s="3"/>
      <c r="F236" s="3"/>
    </row>
    <row r="237" spans="2:6" ht="9">
      <c r="B237" s="3"/>
      <c r="C237" s="3"/>
      <c r="D237" s="3"/>
      <c r="E237" s="3"/>
      <c r="F237" s="3"/>
    </row>
    <row r="238" spans="2:6" ht="9">
      <c r="B238" s="3"/>
      <c r="C238" s="3"/>
      <c r="D238" s="3"/>
      <c r="E238" s="3"/>
      <c r="F238" s="3"/>
    </row>
    <row r="239" spans="2:6" ht="9">
      <c r="B239" s="3"/>
      <c r="C239" s="3"/>
      <c r="D239" s="3"/>
      <c r="E239" s="3"/>
      <c r="F239" s="3"/>
    </row>
    <row r="240" spans="2:6" ht="9">
      <c r="B240" s="3"/>
      <c r="C240" s="3"/>
      <c r="D240" s="3"/>
      <c r="E240" s="3"/>
      <c r="F240" s="3"/>
    </row>
    <row r="241" spans="2:6" ht="9">
      <c r="B241" s="3"/>
      <c r="C241" s="3"/>
      <c r="D241" s="3"/>
      <c r="E241" s="3"/>
      <c r="F241" s="3"/>
    </row>
    <row r="242" spans="2:6" ht="9">
      <c r="B242" s="3"/>
      <c r="C242" s="3"/>
      <c r="D242" s="3"/>
      <c r="E242" s="3"/>
      <c r="F242" s="3"/>
    </row>
    <row r="243" spans="2:6" ht="9">
      <c r="B243" s="3"/>
      <c r="C243" s="3"/>
      <c r="D243" s="3"/>
      <c r="E243" s="3"/>
      <c r="F243" s="3"/>
    </row>
    <row r="244" spans="2:6" ht="9">
      <c r="B244" s="3"/>
      <c r="C244" s="3"/>
      <c r="D244" s="3"/>
      <c r="E244" s="3"/>
      <c r="F244" s="3"/>
    </row>
    <row r="245" spans="2:6" ht="9">
      <c r="B245" s="3"/>
      <c r="C245" s="3"/>
      <c r="D245" s="3"/>
      <c r="E245" s="3"/>
      <c r="F245" s="3"/>
    </row>
    <row r="246" spans="2:6" ht="9">
      <c r="B246" s="3"/>
      <c r="C246" s="3"/>
      <c r="D246" s="3"/>
      <c r="E246" s="3"/>
      <c r="F246" s="3"/>
    </row>
    <row r="247" spans="2:6" ht="9">
      <c r="B247" s="3"/>
      <c r="C247" s="3"/>
      <c r="D247" s="3"/>
      <c r="E247" s="3"/>
      <c r="F247" s="3"/>
    </row>
    <row r="248" spans="2:6" ht="9">
      <c r="B248" s="3"/>
      <c r="C248" s="3"/>
      <c r="D248" s="3"/>
      <c r="E248" s="3"/>
      <c r="F248" s="3"/>
    </row>
    <row r="249" spans="2:6" ht="9">
      <c r="B249" s="3"/>
      <c r="C249" s="3"/>
      <c r="D249" s="3"/>
      <c r="E249" s="3"/>
      <c r="F249" s="3"/>
    </row>
    <row r="250" spans="2:6" ht="9">
      <c r="B250" s="3"/>
      <c r="C250" s="3"/>
      <c r="D250" s="3"/>
      <c r="E250" s="3"/>
      <c r="F250" s="3"/>
    </row>
    <row r="251" spans="2:6" ht="9">
      <c r="B251" s="3"/>
      <c r="C251" s="3"/>
      <c r="D251" s="3"/>
      <c r="E251" s="3"/>
      <c r="F251" s="3"/>
    </row>
    <row r="252" spans="2:6" ht="9">
      <c r="B252" s="3"/>
      <c r="C252" s="3"/>
      <c r="D252" s="3"/>
      <c r="E252" s="3"/>
      <c r="F252" s="3"/>
    </row>
    <row r="253" spans="2:6" ht="9">
      <c r="B253" s="3"/>
      <c r="C253" s="3"/>
      <c r="D253" s="3"/>
      <c r="E253" s="3"/>
      <c r="F253" s="3"/>
    </row>
    <row r="254" spans="2:6" ht="9">
      <c r="B254" s="3"/>
      <c r="C254" s="3"/>
      <c r="D254" s="3"/>
      <c r="E254" s="3"/>
      <c r="F254" s="3"/>
    </row>
    <row r="255" spans="2:6" ht="9">
      <c r="B255" s="3"/>
      <c r="C255" s="3"/>
      <c r="D255" s="3"/>
      <c r="E255" s="3"/>
      <c r="F255" s="3"/>
    </row>
    <row r="256" spans="2:6" ht="9">
      <c r="B256" s="3"/>
      <c r="C256" s="3"/>
      <c r="D256" s="3"/>
      <c r="E256" s="3"/>
      <c r="F256" s="3"/>
    </row>
    <row r="257" spans="2:6" ht="9">
      <c r="B257" s="3"/>
      <c r="C257" s="3"/>
      <c r="D257" s="3"/>
      <c r="E257" s="3"/>
      <c r="F257" s="3"/>
    </row>
    <row r="258" spans="2:6" ht="9">
      <c r="B258" s="3"/>
      <c r="C258" s="3"/>
      <c r="D258" s="3"/>
      <c r="E258" s="3"/>
      <c r="F258" s="3"/>
    </row>
    <row r="259" spans="2:6" ht="9">
      <c r="B259" s="3"/>
      <c r="C259" s="3"/>
      <c r="D259" s="3"/>
      <c r="E259" s="3"/>
      <c r="F259" s="3"/>
    </row>
    <row r="260" spans="2:6" ht="9">
      <c r="B260" s="3"/>
      <c r="C260" s="3"/>
      <c r="D260" s="3"/>
      <c r="E260" s="3"/>
      <c r="F260" s="3"/>
    </row>
    <row r="261" spans="2:6" ht="9">
      <c r="B261" s="3"/>
      <c r="C261" s="3"/>
      <c r="D261" s="3"/>
      <c r="E261" s="3"/>
      <c r="F261" s="3"/>
    </row>
    <row r="262" spans="2:6" ht="9">
      <c r="B262" s="3"/>
      <c r="C262" s="3"/>
      <c r="D262" s="3"/>
      <c r="E262" s="3"/>
      <c r="F262" s="3"/>
    </row>
    <row r="263" spans="2:6" ht="9">
      <c r="B263" s="3"/>
      <c r="C263" s="3"/>
      <c r="D263" s="3"/>
      <c r="E263" s="3"/>
      <c r="F263" s="3"/>
    </row>
    <row r="264" spans="2:6" ht="9">
      <c r="B264" s="3"/>
      <c r="C264" s="3"/>
      <c r="D264" s="3"/>
      <c r="E264" s="3"/>
      <c r="F264" s="3"/>
    </row>
    <row r="265" spans="2:6" ht="9">
      <c r="B265" s="3"/>
      <c r="C265" s="3"/>
      <c r="D265" s="3"/>
      <c r="E265" s="3"/>
      <c r="F265" s="3"/>
    </row>
    <row r="266" spans="2:6" ht="9">
      <c r="B266" s="3"/>
      <c r="C266" s="3"/>
      <c r="D266" s="3"/>
      <c r="E266" s="3"/>
      <c r="F266" s="3"/>
    </row>
    <row r="267" spans="2:6" ht="9">
      <c r="B267" s="3"/>
      <c r="C267" s="3"/>
      <c r="D267" s="3"/>
      <c r="E267" s="3"/>
      <c r="F267" s="3"/>
    </row>
    <row r="268" spans="2:6" ht="9">
      <c r="B268" s="3"/>
      <c r="C268" s="3"/>
      <c r="D268" s="3"/>
      <c r="E268" s="3"/>
      <c r="F268" s="3"/>
    </row>
    <row r="269" spans="2:6" ht="9">
      <c r="B269" s="3"/>
      <c r="C269" s="3"/>
      <c r="D269" s="3"/>
      <c r="E269" s="3"/>
      <c r="F269" s="3"/>
    </row>
    <row r="270" spans="2:6" ht="9">
      <c r="B270" s="3"/>
      <c r="C270" s="3"/>
      <c r="D270" s="3"/>
      <c r="E270" s="3"/>
      <c r="F270" s="3"/>
    </row>
    <row r="271" spans="2:6" ht="9">
      <c r="B271" s="3"/>
      <c r="C271" s="3"/>
      <c r="D271" s="3"/>
      <c r="E271" s="3"/>
      <c r="F271" s="3"/>
    </row>
    <row r="272" spans="2:6" ht="9">
      <c r="B272" s="3"/>
      <c r="C272" s="3"/>
      <c r="D272" s="3"/>
      <c r="E272" s="3"/>
      <c r="F272" s="3"/>
    </row>
    <row r="273" spans="2:6" ht="9">
      <c r="B273" s="3"/>
      <c r="C273" s="3"/>
      <c r="D273" s="3"/>
      <c r="E273" s="3"/>
      <c r="F273" s="3"/>
    </row>
    <row r="274" spans="2:6" ht="9">
      <c r="B274" s="3"/>
      <c r="C274" s="3"/>
      <c r="D274" s="3"/>
      <c r="E274" s="3"/>
      <c r="F274" s="3"/>
    </row>
    <row r="275" spans="2:6" ht="9">
      <c r="B275" s="3"/>
      <c r="C275" s="3"/>
      <c r="D275" s="3"/>
      <c r="E275" s="3"/>
      <c r="F275" s="3"/>
    </row>
    <row r="276" spans="2:6" ht="9">
      <c r="B276" s="3"/>
      <c r="C276" s="3"/>
      <c r="D276" s="3"/>
      <c r="E276" s="3"/>
      <c r="F276" s="3"/>
    </row>
    <row r="277" spans="2:6" ht="9">
      <c r="B277" s="3"/>
      <c r="C277" s="3"/>
      <c r="D277" s="3"/>
      <c r="E277" s="3"/>
      <c r="F277" s="3"/>
    </row>
    <row r="278" spans="2:6" ht="9">
      <c r="B278" s="3"/>
      <c r="C278" s="3"/>
      <c r="D278" s="3"/>
      <c r="E278" s="3"/>
      <c r="F278" s="3"/>
    </row>
    <row r="279" spans="2:6" ht="9">
      <c r="B279" s="3"/>
      <c r="C279" s="3"/>
      <c r="D279" s="3"/>
      <c r="E279" s="3"/>
      <c r="F279" s="3"/>
    </row>
    <row r="280" spans="2:6" ht="9">
      <c r="B280" s="3"/>
      <c r="C280" s="3"/>
      <c r="D280" s="3"/>
      <c r="E280" s="3"/>
      <c r="F280" s="3"/>
    </row>
    <row r="281" spans="2:6" ht="9">
      <c r="B281" s="3"/>
      <c r="C281" s="3"/>
      <c r="D281" s="3"/>
      <c r="E281" s="3"/>
      <c r="F281" s="3"/>
    </row>
    <row r="282" spans="2:6" ht="9">
      <c r="B282" s="3"/>
      <c r="C282" s="3"/>
      <c r="D282" s="3"/>
      <c r="E282" s="3"/>
      <c r="F282" s="3"/>
    </row>
    <row r="283" spans="2:6" ht="9">
      <c r="B283" s="3"/>
      <c r="C283" s="3"/>
      <c r="D283" s="3"/>
      <c r="E283" s="3"/>
      <c r="F283" s="3"/>
    </row>
    <row r="284" spans="2:6" ht="9">
      <c r="B284" s="3"/>
      <c r="C284" s="3"/>
      <c r="D284" s="3"/>
      <c r="E284" s="3"/>
      <c r="F284" s="3"/>
    </row>
    <row r="285" spans="2:6" ht="9">
      <c r="B285" s="3"/>
      <c r="C285" s="3"/>
      <c r="D285" s="3"/>
      <c r="E285" s="3"/>
      <c r="F285" s="3"/>
    </row>
    <row r="286" spans="2:6" ht="9">
      <c r="B286" s="3"/>
      <c r="C286" s="3"/>
      <c r="D286" s="3"/>
      <c r="E286" s="3"/>
      <c r="F286" s="3"/>
    </row>
    <row r="287" spans="2:6" ht="9">
      <c r="B287" s="3"/>
      <c r="C287" s="3"/>
      <c r="D287" s="3"/>
      <c r="E287" s="3"/>
      <c r="F287" s="3"/>
    </row>
    <row r="288" spans="2:6" ht="9">
      <c r="B288" s="3"/>
      <c r="C288" s="3"/>
      <c r="D288" s="3"/>
      <c r="E288" s="3"/>
      <c r="F288" s="3"/>
    </row>
    <row r="289" spans="2:6" ht="9">
      <c r="B289" s="3"/>
      <c r="C289" s="3"/>
      <c r="D289" s="3"/>
      <c r="E289" s="3"/>
      <c r="F289" s="3"/>
    </row>
    <row r="290" spans="2:6" ht="9">
      <c r="B290" s="3"/>
      <c r="C290" s="3"/>
      <c r="D290" s="3"/>
      <c r="E290" s="3"/>
      <c r="F290" s="3"/>
    </row>
    <row r="291" spans="2:6" ht="9">
      <c r="B291" s="3"/>
      <c r="C291" s="3"/>
      <c r="D291" s="3"/>
      <c r="E291" s="3"/>
      <c r="F291" s="3"/>
    </row>
  </sheetData>
  <sheetProtection password="8074" sheet="1" objects="1" scenarios="1"/>
  <mergeCells count="88">
    <mergeCell ref="B127:E127"/>
    <mergeCell ref="B35:G35"/>
    <mergeCell ref="B38:G38"/>
    <mergeCell ref="B39:G41"/>
    <mergeCell ref="B43:G45"/>
    <mergeCell ref="B59:G59"/>
    <mergeCell ref="B80:G80"/>
    <mergeCell ref="B83:G83"/>
    <mergeCell ref="B123:G123"/>
    <mergeCell ref="B124:D124"/>
    <mergeCell ref="E124:F124"/>
    <mergeCell ref="B125:D125"/>
    <mergeCell ref="E125:F125"/>
    <mergeCell ref="H34:L34"/>
    <mergeCell ref="H35:L35"/>
    <mergeCell ref="H79:L79"/>
    <mergeCell ref="H80:L80"/>
    <mergeCell ref="B84:G86"/>
    <mergeCell ref="B119:D119"/>
    <mergeCell ref="E119:G119"/>
    <mergeCell ref="B120:D120"/>
    <mergeCell ref="E120:G120"/>
    <mergeCell ref="B121:D121"/>
    <mergeCell ref="E121:G121"/>
    <mergeCell ref="B116:D116"/>
    <mergeCell ref="E116:G116"/>
    <mergeCell ref="B117:D117"/>
    <mergeCell ref="E117:G117"/>
    <mergeCell ref="B118:D118"/>
    <mergeCell ref="E118:G118"/>
    <mergeCell ref="B112:G112"/>
    <mergeCell ref="B113:D113"/>
    <mergeCell ref="E113:G113"/>
    <mergeCell ref="B114:D114"/>
    <mergeCell ref="E114:G114"/>
    <mergeCell ref="B115:D115"/>
    <mergeCell ref="E115:G115"/>
    <mergeCell ref="I111:K111"/>
    <mergeCell ref="H85:L85"/>
    <mergeCell ref="H86:L110"/>
    <mergeCell ref="B88:G90"/>
    <mergeCell ref="B104:G104"/>
    <mergeCell ref="B75:G75"/>
    <mergeCell ref="B77:G77"/>
    <mergeCell ref="B107:G107"/>
    <mergeCell ref="B78:G79"/>
    <mergeCell ref="B69:G69"/>
    <mergeCell ref="B71:D71"/>
    <mergeCell ref="B72:G72"/>
    <mergeCell ref="B74:G74"/>
    <mergeCell ref="H41:L65"/>
    <mergeCell ref="B62:G62"/>
    <mergeCell ref="B60:G60"/>
    <mergeCell ref="H40:L40"/>
    <mergeCell ref="B30:G30"/>
    <mergeCell ref="B32:G32"/>
    <mergeCell ref="B33:G34"/>
    <mergeCell ref="B105:G105"/>
    <mergeCell ref="C21:D21"/>
    <mergeCell ref="B23:C23"/>
    <mergeCell ref="B24:G24"/>
    <mergeCell ref="B26:D26"/>
    <mergeCell ref="B27:G27"/>
    <mergeCell ref="B29:G29"/>
    <mergeCell ref="B17:F17"/>
    <mergeCell ref="G17:H17"/>
    <mergeCell ref="I17:L17"/>
    <mergeCell ref="B18:F18"/>
    <mergeCell ref="G18:H18"/>
    <mergeCell ref="I18:L18"/>
    <mergeCell ref="G13:J13"/>
    <mergeCell ref="K13:L13"/>
    <mergeCell ref="G14:J14"/>
    <mergeCell ref="K14:L14"/>
    <mergeCell ref="B16:F16"/>
    <mergeCell ref="G16:L16"/>
    <mergeCell ref="B6:F6"/>
    <mergeCell ref="B7:F7"/>
    <mergeCell ref="B8:F8"/>
    <mergeCell ref="B9:F9"/>
    <mergeCell ref="B10:F10"/>
    <mergeCell ref="G12:L12"/>
    <mergeCell ref="G1:L1"/>
    <mergeCell ref="B2:F2"/>
    <mergeCell ref="G2:L2"/>
    <mergeCell ref="B3:F3"/>
    <mergeCell ref="B4:F4"/>
    <mergeCell ref="B5:F5"/>
  </mergeCells>
  <printOptions/>
  <pageMargins left="0.7" right="0.7" top="0.75" bottom="0.75" header="0.3" footer="0.3"/>
  <pageSetup fitToHeight="1" fitToWidth="1" horizontalDpi="600" verticalDpi="600" orientation="portrait" scale="84" r:id="rId2"/>
  <drawing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E35" sqref="E35"/>
    </sheetView>
  </sheetViews>
  <sheetFormatPr defaultColWidth="9.140625" defaultRowHeight="12.75"/>
  <sheetData>
    <row r="1" ht="12">
      <c r="A1" t="s">
        <v>43</v>
      </c>
    </row>
    <row r="3" spans="1:9" ht="12">
      <c r="A3" t="s">
        <v>44</v>
      </c>
      <c r="E3" t="s">
        <v>44</v>
      </c>
      <c r="I3" t="s">
        <v>44</v>
      </c>
    </row>
    <row r="4" spans="1:11" ht="12">
      <c r="A4" t="s">
        <v>45</v>
      </c>
      <c r="B4" s="144" t="str">
        <f>Template!G2</f>
        <v>Lactation Top Dress</v>
      </c>
      <c r="C4" s="144"/>
      <c r="E4" t="s">
        <v>45</v>
      </c>
      <c r="F4" s="144" t="str">
        <f>$B$4</f>
        <v>Lactation Top Dress</v>
      </c>
      <c r="G4" s="144"/>
      <c r="I4" t="s">
        <v>45</v>
      </c>
      <c r="J4" s="144" t="str">
        <f>$B$4</f>
        <v>Lactation Top Dress</v>
      </c>
      <c r="K4" s="144"/>
    </row>
    <row r="5" spans="1:11" ht="12">
      <c r="A5" t="s">
        <v>46</v>
      </c>
      <c r="B5" s="145">
        <f>Template!G5</f>
        <v>42736</v>
      </c>
      <c r="C5" s="145"/>
      <c r="E5" t="s">
        <v>46</v>
      </c>
      <c r="F5" s="145">
        <f>$B$5</f>
        <v>42736</v>
      </c>
      <c r="G5" s="145"/>
      <c r="I5" t="s">
        <v>46</v>
      </c>
      <c r="J5" s="145">
        <f>$B$5</f>
        <v>42736</v>
      </c>
      <c r="K5" s="145"/>
    </row>
    <row r="6" spans="1:11" ht="12">
      <c r="A6" t="s">
        <v>16</v>
      </c>
      <c r="B6" s="144">
        <f>Template!G4</f>
        <v>16565</v>
      </c>
      <c r="C6" s="144"/>
      <c r="E6" t="s">
        <v>16</v>
      </c>
      <c r="F6" s="144">
        <f>$B$6</f>
        <v>16565</v>
      </c>
      <c r="G6" s="144"/>
      <c r="I6" t="s">
        <v>16</v>
      </c>
      <c r="J6" s="144">
        <f>$B$6</f>
        <v>16565</v>
      </c>
      <c r="K6" s="144"/>
    </row>
    <row r="9" spans="1:9" ht="12">
      <c r="A9" t="s">
        <v>44</v>
      </c>
      <c r="E9" t="s">
        <v>44</v>
      </c>
      <c r="I9" t="s">
        <v>44</v>
      </c>
    </row>
    <row r="10" spans="1:11" ht="12">
      <c r="A10" t="s">
        <v>45</v>
      </c>
      <c r="B10" s="144" t="str">
        <f>$B$4</f>
        <v>Lactation Top Dress</v>
      </c>
      <c r="C10" s="144"/>
      <c r="E10" t="s">
        <v>45</v>
      </c>
      <c r="F10" s="144" t="str">
        <f>$B$4</f>
        <v>Lactation Top Dress</v>
      </c>
      <c r="G10" s="144"/>
      <c r="I10" t="s">
        <v>45</v>
      </c>
      <c r="J10" s="144" t="str">
        <f>$B$4</f>
        <v>Lactation Top Dress</v>
      </c>
      <c r="K10" s="144"/>
    </row>
    <row r="11" spans="1:11" ht="12">
      <c r="A11" t="s">
        <v>46</v>
      </c>
      <c r="B11" s="145">
        <f>$B$5</f>
        <v>42736</v>
      </c>
      <c r="C11" s="145"/>
      <c r="E11" t="s">
        <v>46</v>
      </c>
      <c r="F11" s="145">
        <f>$B$5</f>
        <v>42736</v>
      </c>
      <c r="G11" s="145"/>
      <c r="I11" t="s">
        <v>46</v>
      </c>
      <c r="J11" s="145">
        <f>$B$5</f>
        <v>42736</v>
      </c>
      <c r="K11" s="145"/>
    </row>
    <row r="12" spans="1:11" ht="12">
      <c r="A12" t="s">
        <v>16</v>
      </c>
      <c r="B12" s="144">
        <f>$B$6</f>
        <v>16565</v>
      </c>
      <c r="C12" s="144"/>
      <c r="E12" t="s">
        <v>16</v>
      </c>
      <c r="F12" s="144">
        <f>$B$6</f>
        <v>16565</v>
      </c>
      <c r="G12" s="144"/>
      <c r="I12" t="s">
        <v>16</v>
      </c>
      <c r="J12" s="144">
        <f>$B$6</f>
        <v>16565</v>
      </c>
      <c r="K12" s="144"/>
    </row>
    <row r="15" spans="1:9" ht="12">
      <c r="A15" t="s">
        <v>44</v>
      </c>
      <c r="E15" t="s">
        <v>44</v>
      </c>
      <c r="I15" t="s">
        <v>44</v>
      </c>
    </row>
    <row r="16" spans="1:11" ht="12">
      <c r="A16" t="s">
        <v>45</v>
      </c>
      <c r="B16" s="144" t="str">
        <f>$B$4</f>
        <v>Lactation Top Dress</v>
      </c>
      <c r="C16" s="144"/>
      <c r="E16" t="s">
        <v>45</v>
      </c>
      <c r="F16" s="144" t="str">
        <f>$B$4</f>
        <v>Lactation Top Dress</v>
      </c>
      <c r="G16" s="144"/>
      <c r="I16" t="s">
        <v>45</v>
      </c>
      <c r="J16" s="144" t="str">
        <f>$B$4</f>
        <v>Lactation Top Dress</v>
      </c>
      <c r="K16" s="144"/>
    </row>
    <row r="17" spans="1:11" ht="12">
      <c r="A17" t="s">
        <v>46</v>
      </c>
      <c r="B17" s="145">
        <f>$B$5</f>
        <v>42736</v>
      </c>
      <c r="C17" s="145"/>
      <c r="E17" t="s">
        <v>46</v>
      </c>
      <c r="F17" s="145">
        <f>$B$5</f>
        <v>42736</v>
      </c>
      <c r="G17" s="145"/>
      <c r="I17" t="s">
        <v>46</v>
      </c>
      <c r="J17" s="145">
        <f>$B$5</f>
        <v>42736</v>
      </c>
      <c r="K17" s="145"/>
    </row>
    <row r="18" spans="1:11" ht="12">
      <c r="A18" t="s">
        <v>16</v>
      </c>
      <c r="B18" s="144">
        <f>$B$6</f>
        <v>16565</v>
      </c>
      <c r="C18" s="144"/>
      <c r="E18" t="s">
        <v>16</v>
      </c>
      <c r="F18" s="144">
        <f>$B$6</f>
        <v>16565</v>
      </c>
      <c r="G18" s="144"/>
      <c r="I18" t="s">
        <v>16</v>
      </c>
      <c r="J18" s="144">
        <f>$B$6</f>
        <v>16565</v>
      </c>
      <c r="K18" s="144"/>
    </row>
    <row r="21" spans="1:9" ht="12">
      <c r="A21" t="s">
        <v>44</v>
      </c>
      <c r="E21" t="s">
        <v>44</v>
      </c>
      <c r="I21" t="s">
        <v>44</v>
      </c>
    </row>
    <row r="22" spans="1:11" ht="12">
      <c r="A22" t="s">
        <v>45</v>
      </c>
      <c r="B22" s="144" t="str">
        <f>$B$4</f>
        <v>Lactation Top Dress</v>
      </c>
      <c r="C22" s="144"/>
      <c r="E22" t="s">
        <v>45</v>
      </c>
      <c r="F22" s="144" t="str">
        <f>$B$4</f>
        <v>Lactation Top Dress</v>
      </c>
      <c r="G22" s="144"/>
      <c r="I22" t="s">
        <v>45</v>
      </c>
      <c r="J22" s="144" t="str">
        <f>$B$4</f>
        <v>Lactation Top Dress</v>
      </c>
      <c r="K22" s="144"/>
    </row>
    <row r="23" spans="1:11" ht="12">
      <c r="A23" t="s">
        <v>46</v>
      </c>
      <c r="B23" s="145">
        <f>$B$5</f>
        <v>42736</v>
      </c>
      <c r="C23" s="145"/>
      <c r="E23" t="s">
        <v>46</v>
      </c>
      <c r="F23" s="145">
        <f>$B$5</f>
        <v>42736</v>
      </c>
      <c r="G23" s="145"/>
      <c r="I23" t="s">
        <v>46</v>
      </c>
      <c r="J23" s="145">
        <f>$B$5</f>
        <v>42736</v>
      </c>
      <c r="K23" s="145"/>
    </row>
    <row r="24" spans="1:11" ht="12">
      <c r="A24" t="s">
        <v>16</v>
      </c>
      <c r="B24" s="144">
        <f>$B$6</f>
        <v>16565</v>
      </c>
      <c r="C24" s="144"/>
      <c r="E24" t="s">
        <v>16</v>
      </c>
      <c r="F24" s="144">
        <f>$B$6</f>
        <v>16565</v>
      </c>
      <c r="G24" s="144"/>
      <c r="I24" t="s">
        <v>16</v>
      </c>
      <c r="J24" s="144">
        <f>$B$6</f>
        <v>16565</v>
      </c>
      <c r="K24" s="144"/>
    </row>
    <row r="26" spans="1:9" ht="12">
      <c r="A26" t="s">
        <v>44</v>
      </c>
      <c r="E26" t="s">
        <v>44</v>
      </c>
      <c r="I26" t="s">
        <v>44</v>
      </c>
    </row>
    <row r="27" spans="1:11" ht="12">
      <c r="A27" t="s">
        <v>45</v>
      </c>
      <c r="B27" s="144" t="str">
        <f>$B$4</f>
        <v>Lactation Top Dress</v>
      </c>
      <c r="C27" s="144"/>
      <c r="E27" t="s">
        <v>45</v>
      </c>
      <c r="F27" s="144" t="str">
        <f>$B$4</f>
        <v>Lactation Top Dress</v>
      </c>
      <c r="G27" s="144"/>
      <c r="I27" t="s">
        <v>45</v>
      </c>
      <c r="J27" s="144" t="str">
        <f>$B$4</f>
        <v>Lactation Top Dress</v>
      </c>
      <c r="K27" s="144"/>
    </row>
    <row r="28" spans="1:11" ht="12">
      <c r="A28" t="s">
        <v>46</v>
      </c>
      <c r="B28" s="145">
        <f>$B$5</f>
        <v>42736</v>
      </c>
      <c r="C28" s="145"/>
      <c r="E28" t="s">
        <v>46</v>
      </c>
      <c r="F28" s="145">
        <f>$B$5</f>
        <v>42736</v>
      </c>
      <c r="G28" s="145"/>
      <c r="I28" t="s">
        <v>46</v>
      </c>
      <c r="J28" s="145">
        <f>$B$5</f>
        <v>42736</v>
      </c>
      <c r="K28" s="145"/>
    </row>
    <row r="29" spans="1:11" ht="12">
      <c r="A29" t="s">
        <v>16</v>
      </c>
      <c r="B29" s="144">
        <f>$B$6</f>
        <v>16565</v>
      </c>
      <c r="C29" s="144"/>
      <c r="E29" t="s">
        <v>16</v>
      </c>
      <c r="F29" s="144">
        <f>$B$6</f>
        <v>16565</v>
      </c>
      <c r="G29" s="144"/>
      <c r="I29" t="s">
        <v>16</v>
      </c>
      <c r="J29" s="144">
        <f>$B$6</f>
        <v>16565</v>
      </c>
      <c r="K29" s="144"/>
    </row>
    <row r="32" spans="1:9" ht="12">
      <c r="A32" t="s">
        <v>44</v>
      </c>
      <c r="E32" t="s">
        <v>44</v>
      </c>
      <c r="I32" t="s">
        <v>44</v>
      </c>
    </row>
    <row r="33" spans="1:11" ht="12">
      <c r="A33" t="s">
        <v>45</v>
      </c>
      <c r="B33" s="144" t="str">
        <f>$B$4</f>
        <v>Lactation Top Dress</v>
      </c>
      <c r="C33" s="144"/>
      <c r="E33" t="s">
        <v>45</v>
      </c>
      <c r="F33" s="144" t="str">
        <f>$B$4</f>
        <v>Lactation Top Dress</v>
      </c>
      <c r="G33" s="144"/>
      <c r="I33" t="s">
        <v>45</v>
      </c>
      <c r="J33" s="144" t="str">
        <f>$B$4</f>
        <v>Lactation Top Dress</v>
      </c>
      <c r="K33" s="144"/>
    </row>
    <row r="34" spans="1:11" ht="12">
      <c r="A34" t="s">
        <v>46</v>
      </c>
      <c r="B34" s="145">
        <f>$B$5</f>
        <v>42736</v>
      </c>
      <c r="C34" s="145"/>
      <c r="E34" t="s">
        <v>46</v>
      </c>
      <c r="F34" s="145">
        <f>$B$5</f>
        <v>42736</v>
      </c>
      <c r="G34" s="145"/>
      <c r="I34" t="s">
        <v>46</v>
      </c>
      <c r="J34" s="145">
        <f>$B$5</f>
        <v>42736</v>
      </c>
      <c r="K34" s="145"/>
    </row>
    <row r="35" spans="1:11" ht="12">
      <c r="A35" t="s">
        <v>16</v>
      </c>
      <c r="B35" s="144">
        <f>$B$6</f>
        <v>16565</v>
      </c>
      <c r="C35" s="144"/>
      <c r="E35" t="s">
        <v>16</v>
      </c>
      <c r="F35" s="144">
        <f>$B$6</f>
        <v>16565</v>
      </c>
      <c r="G35" s="144"/>
      <c r="I35" t="s">
        <v>16</v>
      </c>
      <c r="J35" s="144">
        <f>$B$6</f>
        <v>16565</v>
      </c>
      <c r="K35" s="144"/>
    </row>
    <row r="38" spans="1:9" ht="12">
      <c r="A38" t="s">
        <v>44</v>
      </c>
      <c r="E38" t="s">
        <v>44</v>
      </c>
      <c r="I38" t="s">
        <v>44</v>
      </c>
    </row>
    <row r="39" spans="1:11" ht="12">
      <c r="A39" t="s">
        <v>45</v>
      </c>
      <c r="B39" s="144" t="str">
        <f>$B$4</f>
        <v>Lactation Top Dress</v>
      </c>
      <c r="C39" s="144"/>
      <c r="E39" t="s">
        <v>45</v>
      </c>
      <c r="F39" s="144" t="str">
        <f>$B$4</f>
        <v>Lactation Top Dress</v>
      </c>
      <c r="G39" s="144"/>
      <c r="I39" t="s">
        <v>45</v>
      </c>
      <c r="J39" s="144" t="str">
        <f>$B$4</f>
        <v>Lactation Top Dress</v>
      </c>
      <c r="K39" s="144"/>
    </row>
    <row r="40" spans="1:11" ht="12">
      <c r="A40" t="s">
        <v>46</v>
      </c>
      <c r="B40" s="145">
        <f>$B$5</f>
        <v>42736</v>
      </c>
      <c r="C40" s="145"/>
      <c r="E40" t="s">
        <v>46</v>
      </c>
      <c r="F40" s="145">
        <f>$B$5</f>
        <v>42736</v>
      </c>
      <c r="G40" s="145"/>
      <c r="I40" t="s">
        <v>46</v>
      </c>
      <c r="J40" s="145">
        <f>$B$5</f>
        <v>42736</v>
      </c>
      <c r="K40" s="145"/>
    </row>
    <row r="41" spans="1:11" ht="12">
      <c r="A41" t="s">
        <v>16</v>
      </c>
      <c r="B41" s="144">
        <f>$B$6</f>
        <v>16565</v>
      </c>
      <c r="C41" s="144"/>
      <c r="E41" t="s">
        <v>16</v>
      </c>
      <c r="F41" s="144">
        <f>$B$6</f>
        <v>16565</v>
      </c>
      <c r="G41" s="144"/>
      <c r="I41" t="s">
        <v>16</v>
      </c>
      <c r="J41" s="144">
        <f>$B$6</f>
        <v>16565</v>
      </c>
      <c r="K41" s="144"/>
    </row>
    <row r="44" spans="1:9" ht="12">
      <c r="A44" t="s">
        <v>44</v>
      </c>
      <c r="E44" t="s">
        <v>44</v>
      </c>
      <c r="I44" t="s">
        <v>44</v>
      </c>
    </row>
    <row r="45" spans="1:11" ht="12">
      <c r="A45" t="s">
        <v>45</v>
      </c>
      <c r="B45" s="144" t="str">
        <f>$B$4</f>
        <v>Lactation Top Dress</v>
      </c>
      <c r="C45" s="144"/>
      <c r="E45" t="s">
        <v>45</v>
      </c>
      <c r="F45" s="144" t="str">
        <f>$B$4</f>
        <v>Lactation Top Dress</v>
      </c>
      <c r="G45" s="144"/>
      <c r="I45" t="s">
        <v>45</v>
      </c>
      <c r="J45" s="144" t="str">
        <f>$B$4</f>
        <v>Lactation Top Dress</v>
      </c>
      <c r="K45" s="144"/>
    </row>
    <row r="46" spans="1:11" ht="12">
      <c r="A46" t="s">
        <v>46</v>
      </c>
      <c r="B46" s="145">
        <f>$B$5</f>
        <v>42736</v>
      </c>
      <c r="C46" s="145"/>
      <c r="E46" t="s">
        <v>46</v>
      </c>
      <c r="F46" s="145">
        <f>$B$5</f>
        <v>42736</v>
      </c>
      <c r="G46" s="145"/>
      <c r="I46" t="s">
        <v>46</v>
      </c>
      <c r="J46" s="145">
        <f>$B$5</f>
        <v>42736</v>
      </c>
      <c r="K46" s="145"/>
    </row>
    <row r="47" spans="1:11" ht="12">
      <c r="A47" t="s">
        <v>16</v>
      </c>
      <c r="B47" s="144">
        <f>$B$6</f>
        <v>16565</v>
      </c>
      <c r="C47" s="144"/>
      <c r="E47" t="s">
        <v>16</v>
      </c>
      <c r="F47" s="144">
        <f>$B$6</f>
        <v>16565</v>
      </c>
      <c r="G47" s="144"/>
      <c r="I47" t="s">
        <v>16</v>
      </c>
      <c r="J47" s="144">
        <f>$B$6</f>
        <v>16565</v>
      </c>
      <c r="K47" s="144"/>
    </row>
    <row r="50" spans="1:9" ht="12">
      <c r="A50" t="s">
        <v>44</v>
      </c>
      <c r="E50" t="s">
        <v>44</v>
      </c>
      <c r="I50" t="s">
        <v>44</v>
      </c>
    </row>
    <row r="51" spans="1:11" ht="12">
      <c r="A51" t="s">
        <v>45</v>
      </c>
      <c r="B51" s="144" t="str">
        <f>$B$4</f>
        <v>Lactation Top Dress</v>
      </c>
      <c r="C51" s="144"/>
      <c r="E51" t="s">
        <v>45</v>
      </c>
      <c r="F51" s="144" t="str">
        <f>$B$4</f>
        <v>Lactation Top Dress</v>
      </c>
      <c r="G51" s="144"/>
      <c r="I51" t="s">
        <v>45</v>
      </c>
      <c r="J51" s="144" t="str">
        <f>$B$4</f>
        <v>Lactation Top Dress</v>
      </c>
      <c r="K51" s="144"/>
    </row>
    <row r="52" spans="1:11" ht="12">
      <c r="A52" t="s">
        <v>46</v>
      </c>
      <c r="B52" s="145">
        <f>$B$5</f>
        <v>42736</v>
      </c>
      <c r="C52" s="145"/>
      <c r="E52" t="s">
        <v>46</v>
      </c>
      <c r="F52" s="145">
        <f>$B$5</f>
        <v>42736</v>
      </c>
      <c r="G52" s="145"/>
      <c r="I52" t="s">
        <v>46</v>
      </c>
      <c r="J52" s="145">
        <f>$B$5</f>
        <v>42736</v>
      </c>
      <c r="K52" s="145"/>
    </row>
    <row r="53" spans="1:11" ht="12">
      <c r="A53" t="s">
        <v>16</v>
      </c>
      <c r="B53" s="144">
        <f>$B$6</f>
        <v>16565</v>
      </c>
      <c r="C53" s="144"/>
      <c r="E53" t="s">
        <v>16</v>
      </c>
      <c r="F53" s="144">
        <f>$B$6</f>
        <v>16565</v>
      </c>
      <c r="G53" s="144"/>
      <c r="I53" t="s">
        <v>16</v>
      </c>
      <c r="J53" s="144">
        <f>$B$6</f>
        <v>16565</v>
      </c>
      <c r="K53" s="144"/>
    </row>
    <row r="56" spans="1:9" ht="12">
      <c r="A56" t="s">
        <v>44</v>
      </c>
      <c r="E56" t="s">
        <v>44</v>
      </c>
      <c r="I56" t="s">
        <v>44</v>
      </c>
    </row>
    <row r="57" spans="1:11" ht="12">
      <c r="A57" t="s">
        <v>45</v>
      </c>
      <c r="B57" s="144" t="str">
        <f>$B$4</f>
        <v>Lactation Top Dress</v>
      </c>
      <c r="C57" s="144"/>
      <c r="E57" t="s">
        <v>45</v>
      </c>
      <c r="F57" s="144" t="str">
        <f>$B$4</f>
        <v>Lactation Top Dress</v>
      </c>
      <c r="G57" s="144"/>
      <c r="I57" t="s">
        <v>45</v>
      </c>
      <c r="J57" s="144" t="str">
        <f>$B$4</f>
        <v>Lactation Top Dress</v>
      </c>
      <c r="K57" s="144"/>
    </row>
    <row r="58" spans="1:11" ht="12">
      <c r="A58" t="s">
        <v>46</v>
      </c>
      <c r="B58" s="145">
        <f>$B$5</f>
        <v>42736</v>
      </c>
      <c r="C58" s="145"/>
      <c r="E58" t="s">
        <v>46</v>
      </c>
      <c r="F58" s="145">
        <f>$B$5</f>
        <v>42736</v>
      </c>
      <c r="G58" s="145"/>
      <c r="I58" t="s">
        <v>46</v>
      </c>
      <c r="J58" s="145">
        <f>$B$5</f>
        <v>42736</v>
      </c>
      <c r="K58" s="145"/>
    </row>
    <row r="59" spans="1:11" ht="12">
      <c r="A59" t="s">
        <v>16</v>
      </c>
      <c r="B59" s="144">
        <f>$B$6</f>
        <v>16565</v>
      </c>
      <c r="C59" s="144"/>
      <c r="E59" t="s">
        <v>16</v>
      </c>
      <c r="F59" s="144">
        <f>$B$6</f>
        <v>16565</v>
      </c>
      <c r="G59" s="144"/>
      <c r="I59" t="s">
        <v>16</v>
      </c>
      <c r="J59" s="144">
        <f>$B$6</f>
        <v>16565</v>
      </c>
      <c r="K59" s="144"/>
    </row>
  </sheetData>
  <sheetProtection/>
  <mergeCells count="90">
    <mergeCell ref="B58:C58"/>
    <mergeCell ref="F58:G58"/>
    <mergeCell ref="J58:K58"/>
    <mergeCell ref="B59:C59"/>
    <mergeCell ref="F59:G59"/>
    <mergeCell ref="J59:K59"/>
    <mergeCell ref="B53:C53"/>
    <mergeCell ref="F53:G53"/>
    <mergeCell ref="J53:K53"/>
    <mergeCell ref="B57:C57"/>
    <mergeCell ref="F57:G57"/>
    <mergeCell ref="J57:K57"/>
    <mergeCell ref="B51:C51"/>
    <mergeCell ref="F51:G51"/>
    <mergeCell ref="J51:K51"/>
    <mergeCell ref="B52:C52"/>
    <mergeCell ref="F52:G52"/>
    <mergeCell ref="J52:K52"/>
    <mergeCell ref="B46:C46"/>
    <mergeCell ref="F46:G46"/>
    <mergeCell ref="J46:K46"/>
    <mergeCell ref="B47:C47"/>
    <mergeCell ref="F47:G47"/>
    <mergeCell ref="J47:K47"/>
    <mergeCell ref="B41:C41"/>
    <mergeCell ref="F41:G41"/>
    <mergeCell ref="J41:K41"/>
    <mergeCell ref="B45:C45"/>
    <mergeCell ref="F45:G45"/>
    <mergeCell ref="J45:K45"/>
    <mergeCell ref="B39:C39"/>
    <mergeCell ref="F39:G39"/>
    <mergeCell ref="J39:K39"/>
    <mergeCell ref="B40:C40"/>
    <mergeCell ref="F40:G40"/>
    <mergeCell ref="J40:K40"/>
    <mergeCell ref="B34:C34"/>
    <mergeCell ref="F34:G34"/>
    <mergeCell ref="J34:K34"/>
    <mergeCell ref="B35:C35"/>
    <mergeCell ref="F35:G35"/>
    <mergeCell ref="J35:K35"/>
    <mergeCell ref="B29:C29"/>
    <mergeCell ref="F29:G29"/>
    <mergeCell ref="J29:K29"/>
    <mergeCell ref="B33:C33"/>
    <mergeCell ref="F33:G33"/>
    <mergeCell ref="J33:K33"/>
    <mergeCell ref="B27:C27"/>
    <mergeCell ref="F27:G27"/>
    <mergeCell ref="J27:K27"/>
    <mergeCell ref="B28:C28"/>
    <mergeCell ref="F28:G28"/>
    <mergeCell ref="J28:K28"/>
    <mergeCell ref="B23:C23"/>
    <mergeCell ref="F23:G23"/>
    <mergeCell ref="J23:K23"/>
    <mergeCell ref="B24:C24"/>
    <mergeCell ref="F24:G24"/>
    <mergeCell ref="J24:K24"/>
    <mergeCell ref="B18:C18"/>
    <mergeCell ref="F18:G18"/>
    <mergeCell ref="J18:K18"/>
    <mergeCell ref="B22:C22"/>
    <mergeCell ref="F22:G22"/>
    <mergeCell ref="J22:K22"/>
    <mergeCell ref="B16:C16"/>
    <mergeCell ref="F16:G16"/>
    <mergeCell ref="J16:K16"/>
    <mergeCell ref="B17:C17"/>
    <mergeCell ref="F17:G17"/>
    <mergeCell ref="J17:K17"/>
    <mergeCell ref="B11:C11"/>
    <mergeCell ref="F11:G11"/>
    <mergeCell ref="J11:K11"/>
    <mergeCell ref="B12:C12"/>
    <mergeCell ref="F12:G12"/>
    <mergeCell ref="J12:K12"/>
    <mergeCell ref="B6:C6"/>
    <mergeCell ref="F6:G6"/>
    <mergeCell ref="J6:K6"/>
    <mergeCell ref="B10:C10"/>
    <mergeCell ref="F10:G10"/>
    <mergeCell ref="J10:K10"/>
    <mergeCell ref="B4:C4"/>
    <mergeCell ref="F4:G4"/>
    <mergeCell ref="J4:K4"/>
    <mergeCell ref="B5:C5"/>
    <mergeCell ref="F5:G5"/>
    <mergeCell ref="J5:K5"/>
  </mergeCells>
  <printOptions/>
  <pageMargins left="0.25" right="0.19" top="0.5"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mark brey</dc:creator>
  <cp:keywords/>
  <dc:description/>
  <cp:lastModifiedBy>Duwe, Leeann M</cp:lastModifiedBy>
  <cp:lastPrinted>2016-12-20T14:48:22Z</cp:lastPrinted>
  <dcterms:created xsi:type="dcterms:W3CDTF">2004-01-14T21:01:10Z</dcterms:created>
  <dcterms:modified xsi:type="dcterms:W3CDTF">2020-07-08T21:00:15Z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ES Resource">
    <vt:lpwstr>0</vt:lpwstr>
  </property>
  <property fmtid="{D5CDD505-2E9C-101B-9397-08002B2CF9AE}" pid="3" name="Year">
    <vt:lpwstr>2017</vt:lpwstr>
  </property>
  <property fmtid="{D5CDD505-2E9C-101B-9397-08002B2CF9AE}" pid="4" name="Program Area">
    <vt:lpwstr>Licensing</vt:lpwstr>
  </property>
  <property fmtid="{D5CDD505-2E9C-101B-9397-08002B2CF9AE}" pid="5" name="bureau">
    <vt:lpwstr/>
  </property>
  <property fmtid="{D5CDD505-2E9C-101B-9397-08002B2CF9AE}" pid="6" name=".division">
    <vt:lpwstr>3</vt:lpwstr>
  </property>
  <property fmtid="{D5CDD505-2E9C-101B-9397-08002B2CF9AE}" pid="7" name=".globalNavigation">
    <vt:lpwstr>4</vt:lpwstr>
  </property>
  <property fmtid="{D5CDD505-2E9C-101B-9397-08002B2CF9AE}" pid="8" name=".program">
    <vt:lpwstr/>
  </property>
</Properties>
</file>