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040" windowHeight="6800" activeTab="0"/>
  </bookViews>
  <sheets>
    <sheet name="Template" sheetId="1" r:id="rId1"/>
    <sheet name="BAG LABELS" sheetId="2" r:id="rId2"/>
  </sheets>
  <definedNames>
    <definedName name="_xlnm.Print_Area" localSheetId="1">'BAG LABELS'!$A$2:$K$60</definedName>
    <definedName name="_xlnm.Print_Area" localSheetId="0">'Template'!$A$25:$O$66</definedName>
  </definedNames>
  <calcPr fullCalcOnLoad="1"/>
</workbook>
</file>

<file path=xl/sharedStrings.xml><?xml version="1.0" encoding="utf-8"?>
<sst xmlns="http://schemas.openxmlformats.org/spreadsheetml/2006/main" count="244" uniqueCount="77">
  <si>
    <t>Batch size (pounds)</t>
  </si>
  <si>
    <t>Pounds of drug source added</t>
  </si>
  <si>
    <t>Invoice number</t>
  </si>
  <si>
    <t>grams/ton</t>
  </si>
  <si>
    <t>mg/pound</t>
  </si>
  <si>
    <t>ACTIVE DRUG INGREDIENT</t>
  </si>
  <si>
    <t xml:space="preserve"> </t>
  </si>
  <si>
    <t>Drug Concentration of formula  (g/ton) equals</t>
  </si>
  <si>
    <t>If added, 2nd monensin source conc.(g/ton)</t>
  </si>
  <si>
    <t>Pounds of 2nd monensin source added</t>
  </si>
  <si>
    <t>(enter 0 if none added)</t>
  </si>
  <si>
    <t>Label Revision Date:</t>
  </si>
  <si>
    <t>If added, 2nd monensin drug</t>
  </si>
  <si>
    <t>Customer</t>
  </si>
  <si>
    <t>Invoice #</t>
  </si>
  <si>
    <t>Drug product name</t>
  </si>
  <si>
    <t>Drug Concentration (g/ton)</t>
  </si>
  <si>
    <t>LBS. of drug added</t>
  </si>
  <si>
    <t>If added 2nd monensin drug</t>
  </si>
  <si>
    <t>2nd Drug Concentration(g/t)</t>
  </si>
  <si>
    <t>LBS. 2nd Drug added</t>
  </si>
  <si>
    <t>Drug Product Name</t>
  </si>
  <si>
    <t>MANUFACTURED BY:</t>
  </si>
  <si>
    <t>(pounds)</t>
  </si>
  <si>
    <t>CHECK DRUG CONCENTRATION IN FORMULA WITH APPROVED LEVEL</t>
  </si>
  <si>
    <t>10 TO 200</t>
  </si>
  <si>
    <t>Manufactured by:(enter name+city+state+zip)</t>
  </si>
  <si>
    <t>STATEMENT OF PURPOSE</t>
  </si>
  <si>
    <t>Customer Formula Code or Number (if any)</t>
  </si>
  <si>
    <t>Invoice Date</t>
  </si>
  <si>
    <t>PRECAUTIONARY STATEMENTS</t>
  </si>
  <si>
    <t>Approved Drug Concentration (grams/ton)</t>
  </si>
  <si>
    <t>FOR INVOICE</t>
  </si>
  <si>
    <t>DATED</t>
  </si>
  <si>
    <t>Drug Concentration of formula  (grams/ton) equals</t>
  </si>
  <si>
    <t>FORMULA #:</t>
  </si>
  <si>
    <t>CHECK OF FORMULA INFORMATION ENTERED</t>
  </si>
  <si>
    <t>Check of drug concentration in formula with approved level</t>
  </si>
  <si>
    <t>USE DIRECTIONS</t>
  </si>
  <si>
    <t xml:space="preserve">CATTLE FEED </t>
  </si>
  <si>
    <t>MEDICATED</t>
  </si>
  <si>
    <t>Calf Weight</t>
  </si>
  <si>
    <t>Maximum lbs.</t>
  </si>
  <si>
    <t xml:space="preserve"> feed/head/day</t>
  </si>
  <si>
    <t>revision</t>
  </si>
  <si>
    <t>CUSTOMER -FORMULA MEDICATED LABEL ATTACHMENT</t>
  </si>
  <si>
    <t>Net Weight on Bag and/or Invoice</t>
  </si>
  <si>
    <t>BLUE BIRD CONCENTRATE 500 RM</t>
  </si>
  <si>
    <t>BLUE BIRD FEED MILL, ANY CITY, ANY STATE 55555</t>
  </si>
  <si>
    <t>(Avery Template 5960)</t>
  </si>
  <si>
    <t>MEDICATED (SEE LABEL)</t>
  </si>
  <si>
    <t>Name</t>
  </si>
  <si>
    <t>Date</t>
  </si>
  <si>
    <t xml:space="preserve">Hand feed this ration continuously to calves to provide 0.14 to 1.00 mg monensin per pound </t>
  </si>
  <si>
    <t>monensin per head per day as indicated in the feeding chart below.</t>
  </si>
  <si>
    <t>none</t>
  </si>
  <si>
    <t xml:space="preserve">of body weight  per day, depending upon severity of challenge, up to a maximum of 200 mg </t>
  </si>
  <si>
    <t xml:space="preserve">Minimum lbs </t>
  </si>
  <si>
    <t>Minimum lbs</t>
  </si>
  <si>
    <t>Expiration date: (30 days after manufacture)</t>
  </si>
  <si>
    <t>if monensin level is less than or equal to 30 g/ton</t>
  </si>
  <si>
    <t>DATA ENTRY</t>
  </si>
  <si>
    <r>
      <t>Drug source concentration</t>
    </r>
    <r>
      <rPr>
        <b/>
        <sz val="9"/>
        <rFont val="Arial"/>
        <family val="2"/>
      </rPr>
      <t xml:space="preserve"> (g/ton) (SEE NOTE BELOW)</t>
    </r>
  </si>
  <si>
    <r>
      <t>NOTE</t>
    </r>
    <r>
      <rPr>
        <sz val="9"/>
        <rFont val="Arial"/>
        <family val="2"/>
      </rPr>
      <t>: If drug source is in grams per pound (g/lb), convert to grams per ton by multiplying by 2000.</t>
    </r>
  </si>
  <si>
    <t>CALCULATOR:</t>
  </si>
  <si>
    <t>Enter g/lb level of drug</t>
  </si>
  <si>
    <t>equals</t>
  </si>
  <si>
    <t>grams per ton (g/ton)</t>
  </si>
  <si>
    <t>CALF GROWER</t>
  </si>
  <si>
    <t>JSCG 11-16</t>
  </si>
  <si>
    <t>For the prevention and control of  coccidiosis due to Eimeria bovis and E. zuernii in calves (excluding veal calves).</t>
  </si>
  <si>
    <r>
      <t>Caution:</t>
    </r>
    <r>
      <rPr>
        <sz val="8"/>
        <rFont val="Arial"/>
        <family val="2"/>
      </rPr>
      <t xml:space="preserve"> Do not allow horses or other equines access to feed containing monensin. Ingestion of monensin by horses has been fatal. Monensin medicated cattle and goat feeds are safe for use in cattle and goats only. Consumption by unapproved species may result in toxic reactions. Do not exceed the levels of monensin recommended in the feeding directions, as reduced average daily gains may result. If feed refusals containing monensin are fed to other groups of cattle, the concentration of monensin in the refusals and amount of refusals fed should be taken into consideration to prevent monensin overdosing.
</t>
    </r>
    <r>
      <rPr>
        <b/>
        <sz val="8"/>
        <rFont val="Arial"/>
        <family val="2"/>
      </rPr>
      <t>Warning:</t>
    </r>
    <r>
      <rPr>
        <sz val="8"/>
        <rFont val="Arial"/>
        <family val="2"/>
      </rPr>
      <t xml:space="preserve"> A withdrawal period has not been established for this product in preruminating calves. Do not use in calves to be processed for veal.</t>
    </r>
  </si>
  <si>
    <r>
      <t xml:space="preserve">Expiration date if monensin </t>
    </r>
    <r>
      <rPr>
        <sz val="8"/>
        <rFont val="Arial"/>
        <family val="0"/>
      </rPr>
      <t xml:space="preserve">≤ </t>
    </r>
    <r>
      <rPr>
        <sz val="8"/>
        <rFont val="Arial"/>
        <family val="2"/>
      </rPr>
      <t>30 g/ton:</t>
    </r>
  </si>
  <si>
    <r>
      <t xml:space="preserve">Expiration date if monensin </t>
    </r>
    <r>
      <rPr>
        <u val="single"/>
        <sz val="8"/>
        <rFont val="Candara"/>
        <family val="2"/>
      </rPr>
      <t>&lt;</t>
    </r>
    <r>
      <rPr>
        <sz val="8"/>
        <rFont val="Arial"/>
        <family val="2"/>
      </rPr>
      <t xml:space="preserve"> 30 g/ton:</t>
    </r>
  </si>
  <si>
    <t>Customer Name &amp; Cattle Class(i.e. dairy calf grower ect.)</t>
  </si>
  <si>
    <t>TYPE C FEED CONTAINING MONENSIN</t>
  </si>
  <si>
    <t>Monensin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</si>
</sst>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00000"/>
    <numFmt numFmtId="166" formatCode="0.000000"/>
    <numFmt numFmtId="167" formatCode="0.00000"/>
    <numFmt numFmtId="168" formatCode="0.0000"/>
    <numFmt numFmtId="169" formatCode="0.000"/>
    <numFmt numFmtId="170" formatCode="0.0"/>
    <numFmt numFmtId="171" formatCode="mm/dd/yy"/>
  </numFmts>
  <fonts count="44">
    <font>
      <sz val="10"/>
      <name val="Arial"/>
      <family val="0"/>
    </font>
    <font>
      <sz val="8"/>
      <name val="Arial"/>
      <family val="2"/>
    </font>
    <font>
      <sz val="7"/>
      <name val="Arial"/>
      <family val="2"/>
    </font>
    <font>
      <b/>
      <sz val="7"/>
      <name val="Arial"/>
      <family val="2"/>
    </font>
    <font>
      <sz val="9"/>
      <name val="Arial"/>
      <family val="2"/>
    </font>
    <font>
      <b/>
      <sz val="9"/>
      <name val="Arial"/>
      <family val="2"/>
    </font>
    <font>
      <b/>
      <sz val="8"/>
      <name val="Arial"/>
      <family val="2"/>
    </font>
    <font>
      <vertAlign val="superscript"/>
      <sz val="12"/>
      <name val="Arial"/>
      <family val="2"/>
    </font>
    <font>
      <sz val="6"/>
      <name val="Arial"/>
      <family val="2"/>
    </font>
    <font>
      <u val="single"/>
      <sz val="8"/>
      <name val="Candara"/>
      <family val="2"/>
    </font>
    <font>
      <sz val="11"/>
      <color indexed="8"/>
      <name val="Candara"/>
      <family val="2"/>
    </font>
    <font>
      <sz val="11"/>
      <color indexed="9"/>
      <name val="Candara"/>
      <family val="2"/>
    </font>
    <font>
      <sz val="11"/>
      <color indexed="20"/>
      <name val="Candara"/>
      <family val="2"/>
    </font>
    <font>
      <b/>
      <sz val="11"/>
      <color indexed="52"/>
      <name val="Candara"/>
      <family val="2"/>
    </font>
    <font>
      <b/>
      <sz val="11"/>
      <color indexed="9"/>
      <name val="Candara"/>
      <family val="2"/>
    </font>
    <font>
      <i/>
      <sz val="11"/>
      <color indexed="23"/>
      <name val="Candara"/>
      <family val="2"/>
    </font>
    <font>
      <sz val="11"/>
      <color indexed="17"/>
      <name val="Candara"/>
      <family val="2"/>
    </font>
    <font>
      <b/>
      <sz val="15"/>
      <color indexed="54"/>
      <name val="Candara"/>
      <family val="2"/>
    </font>
    <font>
      <b/>
      <sz val="13"/>
      <color indexed="54"/>
      <name val="Candara"/>
      <family val="2"/>
    </font>
    <font>
      <b/>
      <sz val="11"/>
      <color indexed="54"/>
      <name val="Candara"/>
      <family val="2"/>
    </font>
    <font>
      <sz val="11"/>
      <color indexed="62"/>
      <name val="Candara"/>
      <family val="2"/>
    </font>
    <font>
      <sz val="11"/>
      <color indexed="52"/>
      <name val="Candara"/>
      <family val="2"/>
    </font>
    <font>
      <sz val="11"/>
      <color indexed="60"/>
      <name val="Candara"/>
      <family val="2"/>
    </font>
    <font>
      <b/>
      <sz val="11"/>
      <color indexed="63"/>
      <name val="Candara"/>
      <family val="2"/>
    </font>
    <font>
      <sz val="18"/>
      <color indexed="54"/>
      <name val="Calibri Light"/>
      <family val="2"/>
    </font>
    <font>
      <b/>
      <sz val="11"/>
      <color indexed="8"/>
      <name val="Candara"/>
      <family val="2"/>
    </font>
    <font>
      <sz val="11"/>
      <color indexed="10"/>
      <name val="Candara"/>
      <family val="2"/>
    </font>
    <font>
      <sz val="11"/>
      <color theme="1"/>
      <name val="Candara"/>
      <family val="2"/>
    </font>
    <font>
      <sz val="11"/>
      <color theme="0"/>
      <name val="Candara"/>
      <family val="2"/>
    </font>
    <font>
      <sz val="11"/>
      <color rgb="FF9C0006"/>
      <name val="Candara"/>
      <family val="2"/>
    </font>
    <font>
      <b/>
      <sz val="11"/>
      <color rgb="FFFA7D00"/>
      <name val="Candara"/>
      <family val="2"/>
    </font>
    <font>
      <b/>
      <sz val="11"/>
      <color theme="0"/>
      <name val="Candara"/>
      <family val="2"/>
    </font>
    <font>
      <i/>
      <sz val="11"/>
      <color rgb="FF7F7F7F"/>
      <name val="Candara"/>
      <family val="2"/>
    </font>
    <font>
      <sz val="11"/>
      <color rgb="FF006100"/>
      <name val="Candara"/>
      <family val="2"/>
    </font>
    <font>
      <b/>
      <sz val="15"/>
      <color theme="3"/>
      <name val="Candara"/>
      <family val="2"/>
    </font>
    <font>
      <b/>
      <sz val="13"/>
      <color theme="3"/>
      <name val="Candara"/>
      <family val="2"/>
    </font>
    <font>
      <b/>
      <sz val="11"/>
      <color theme="3"/>
      <name val="Candara"/>
      <family val="2"/>
    </font>
    <font>
      <sz val="11"/>
      <color rgb="FF3F3F76"/>
      <name val="Candara"/>
      <family val="2"/>
    </font>
    <font>
      <sz val="11"/>
      <color rgb="FFFA7D00"/>
      <name val="Candara"/>
      <family val="2"/>
    </font>
    <font>
      <sz val="11"/>
      <color rgb="FF9C6500"/>
      <name val="Candara"/>
      <family val="2"/>
    </font>
    <font>
      <b/>
      <sz val="11"/>
      <color rgb="FF3F3F3F"/>
      <name val="Candara"/>
      <family val="2"/>
    </font>
    <font>
      <sz val="18"/>
      <color theme="3"/>
      <name val="Calibri Light"/>
      <family val="2"/>
    </font>
    <font>
      <b/>
      <sz val="11"/>
      <color theme="1"/>
      <name val="Candara"/>
      <family val="2"/>
    </font>
    <font>
      <sz val="11"/>
      <color rgb="FFFF0000"/>
      <name val="Candar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9"/>
        <bgColor indexed="64"/>
      </patternFill>
    </fill>
    <fill>
      <patternFill patternType="solid">
        <fgColor indexed="26"/>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color indexed="63"/>
      </left>
      <right style="thin"/>
      <top>
        <color indexed="63"/>
      </top>
      <bottom>
        <color indexed="63"/>
      </bottom>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medium"/>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23">
    <xf numFmtId="0" fontId="0" fillId="0" borderId="0" xfId="0" applyAlignment="1">
      <alignment/>
    </xf>
    <xf numFmtId="0" fontId="2" fillId="0" borderId="0" xfId="0" applyFont="1" applyBorder="1" applyAlignment="1">
      <alignment/>
    </xf>
    <xf numFmtId="0" fontId="2" fillId="0" borderId="0" xfId="0" applyFont="1" applyBorder="1" applyAlignment="1">
      <alignment horizontal="right"/>
    </xf>
    <xf numFmtId="0" fontId="3" fillId="0" borderId="0" xfId="0" applyFont="1" applyBorder="1" applyAlignment="1">
      <alignment horizontal="center"/>
    </xf>
    <xf numFmtId="0" fontId="1" fillId="0" borderId="0" xfId="0" applyFont="1" applyFill="1" applyBorder="1" applyAlignment="1">
      <alignment horizontal="left"/>
    </xf>
    <xf numFmtId="0" fontId="0" fillId="0" borderId="0" xfId="0" applyFont="1" applyBorder="1" applyAlignment="1" applyProtection="1">
      <alignment horizontal="left"/>
      <protection/>
    </xf>
    <xf numFmtId="2" fontId="0" fillId="33" borderId="10" xfId="0" applyNumberFormat="1" applyFont="1" applyFill="1" applyBorder="1" applyAlignment="1">
      <alignment horizontal="center"/>
    </xf>
    <xf numFmtId="2" fontId="2" fillId="0" borderId="0" xfId="0" applyNumberFormat="1" applyFont="1" applyBorder="1" applyAlignment="1">
      <alignment horizontal="right"/>
    </xf>
    <xf numFmtId="0" fontId="1" fillId="0" borderId="0" xfId="0" applyFont="1" applyBorder="1" applyAlignment="1" applyProtection="1">
      <alignment horizontal="left"/>
      <protection/>
    </xf>
    <xf numFmtId="0" fontId="4" fillId="0" borderId="0" xfId="0" applyFont="1" applyFill="1" applyBorder="1" applyAlignment="1">
      <alignment horizontal="left"/>
    </xf>
    <xf numFmtId="0" fontId="1" fillId="0" borderId="0" xfId="0" applyFont="1" applyFill="1" applyBorder="1" applyAlignment="1" applyProtection="1">
      <alignment horizontal="left"/>
      <protection locked="0"/>
    </xf>
    <xf numFmtId="0" fontId="4" fillId="0" borderId="0" xfId="0" applyFont="1" applyBorder="1" applyAlignment="1">
      <alignment horizontal="left"/>
    </xf>
    <xf numFmtId="0" fontId="0" fillId="0" borderId="0" xfId="0" applyFont="1" applyBorder="1" applyAlignment="1" applyProtection="1">
      <alignment/>
      <protection locked="0"/>
    </xf>
    <xf numFmtId="2" fontId="0" fillId="0" borderId="0" xfId="0" applyNumberFormat="1" applyFont="1" applyFill="1" applyBorder="1" applyAlignment="1">
      <alignment horizontal="center"/>
    </xf>
    <xf numFmtId="2" fontId="2" fillId="0" borderId="0" xfId="0" applyNumberFormat="1" applyFont="1" applyBorder="1" applyAlignment="1">
      <alignment horizontal="center"/>
    </xf>
    <xf numFmtId="0" fontId="2" fillId="0" borderId="0" xfId="0" applyFont="1" applyBorder="1" applyAlignment="1" applyProtection="1">
      <alignment horizontal="left"/>
      <protection/>
    </xf>
    <xf numFmtId="171" fontId="4" fillId="0" borderId="10" xfId="0" applyNumberFormat="1" applyFont="1" applyBorder="1" applyAlignment="1">
      <alignment horizontal="left"/>
    </xf>
    <xf numFmtId="0" fontId="1" fillId="0" borderId="11" xfId="0" applyFont="1" applyBorder="1" applyAlignment="1">
      <alignment horizontal="center"/>
    </xf>
    <xf numFmtId="0" fontId="1" fillId="0" borderId="0" xfId="0" applyFont="1" applyBorder="1" applyAlignment="1">
      <alignment horizontal="right"/>
    </xf>
    <xf numFmtId="0" fontId="1" fillId="0" borderId="0" xfId="0" applyFont="1" applyBorder="1" applyAlignment="1">
      <alignment horizontal="center"/>
    </xf>
    <xf numFmtId="14" fontId="1" fillId="0" borderId="0" xfId="0" applyNumberFormat="1" applyFont="1" applyBorder="1" applyAlignment="1">
      <alignment horizontal="center"/>
    </xf>
    <xf numFmtId="0" fontId="1" fillId="0" borderId="12" xfId="0" applyFont="1" applyBorder="1" applyAlignment="1">
      <alignment horizontal="center"/>
    </xf>
    <xf numFmtId="0" fontId="1" fillId="0" borderId="0" xfId="0" applyFont="1" applyBorder="1" applyAlignment="1">
      <alignment/>
    </xf>
    <xf numFmtId="0" fontId="1" fillId="0" borderId="12" xfId="0" applyFont="1" applyBorder="1" applyAlignment="1">
      <alignment/>
    </xf>
    <xf numFmtId="0" fontId="1" fillId="0" borderId="0" xfId="0" applyFont="1" applyBorder="1" applyAlignment="1">
      <alignment horizontal="left"/>
    </xf>
    <xf numFmtId="14" fontId="1" fillId="0" borderId="0" xfId="0" applyNumberFormat="1" applyFont="1" applyBorder="1" applyAlignment="1">
      <alignment horizontal="left"/>
    </xf>
    <xf numFmtId="0" fontId="1" fillId="0" borderId="12" xfId="0" applyFont="1" applyBorder="1" applyAlignment="1">
      <alignment horizontal="left"/>
    </xf>
    <xf numFmtId="0" fontId="1" fillId="0" borderId="11" xfId="0" applyFont="1" applyBorder="1" applyAlignment="1">
      <alignment/>
    </xf>
    <xf numFmtId="2" fontId="1" fillId="0" borderId="0" xfId="0" applyNumberFormat="1" applyFont="1" applyBorder="1" applyAlignment="1">
      <alignment horizontal="right"/>
    </xf>
    <xf numFmtId="0" fontId="1" fillId="0" borderId="13" xfId="0" applyFont="1" applyBorder="1" applyAlignment="1">
      <alignment horizontal="center"/>
    </xf>
    <xf numFmtId="2" fontId="1" fillId="0" borderId="10" xfId="0" applyNumberFormat="1" applyFont="1" applyBorder="1" applyAlignment="1">
      <alignment horizontal="center"/>
    </xf>
    <xf numFmtId="0" fontId="1" fillId="0" borderId="10" xfId="0" applyFont="1" applyBorder="1" applyAlignment="1">
      <alignment horizontal="center"/>
    </xf>
    <xf numFmtId="0" fontId="6" fillId="0" borderId="0"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5" xfId="0" applyFont="1" applyBorder="1" applyAlignment="1">
      <alignment horizontal="right"/>
    </xf>
    <xf numFmtId="14" fontId="1" fillId="0" borderId="16" xfId="0" applyNumberFormat="1" applyFont="1" applyBorder="1" applyAlignment="1">
      <alignment horizontal="left"/>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xf>
    <xf numFmtId="0" fontId="2" fillId="0" borderId="20"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xf>
    <xf numFmtId="2" fontId="1" fillId="0" borderId="23" xfId="0" applyNumberFormat="1" applyFont="1" applyBorder="1" applyAlignment="1">
      <alignment horizontal="center"/>
    </xf>
    <xf numFmtId="0" fontId="6" fillId="0" borderId="12" xfId="0" applyFont="1" applyBorder="1" applyAlignment="1">
      <alignment/>
    </xf>
    <xf numFmtId="0" fontId="2" fillId="0" borderId="18" xfId="0" applyFont="1" applyBorder="1" applyAlignment="1">
      <alignment/>
    </xf>
    <xf numFmtId="0" fontId="2" fillId="0" borderId="21" xfId="0" applyFont="1" applyBorder="1" applyAlignment="1">
      <alignment/>
    </xf>
    <xf numFmtId="0" fontId="0" fillId="0" borderId="12" xfId="0" applyBorder="1" applyAlignment="1">
      <alignment/>
    </xf>
    <xf numFmtId="2" fontId="0" fillId="0" borderId="10" xfId="0" applyNumberFormat="1" applyFont="1" applyFill="1" applyBorder="1" applyAlignment="1">
      <alignment horizontal="center"/>
    </xf>
    <xf numFmtId="0" fontId="7" fillId="0" borderId="0" xfId="0" applyFont="1" applyFill="1" applyBorder="1" applyAlignment="1">
      <alignment horizontal="left"/>
    </xf>
    <xf numFmtId="0" fontId="0" fillId="34" borderId="10" xfId="0" applyFont="1" applyFill="1" applyBorder="1" applyAlignment="1" applyProtection="1">
      <alignment horizontal="left"/>
      <protection locked="0"/>
    </xf>
    <xf numFmtId="0" fontId="0" fillId="0" borderId="0" xfId="0" applyFont="1" applyBorder="1" applyAlignment="1" applyProtection="1">
      <alignment horizontal="left"/>
      <protection locked="0"/>
    </xf>
    <xf numFmtId="0" fontId="5" fillId="0" borderId="0" xfId="0" applyFont="1" applyBorder="1" applyAlignment="1">
      <alignment horizontal="left"/>
    </xf>
    <xf numFmtId="0" fontId="4" fillId="0" borderId="0" xfId="0" applyFont="1" applyFill="1" applyBorder="1" applyAlignment="1" applyProtection="1">
      <alignment horizontal="left"/>
      <protection locked="0"/>
    </xf>
    <xf numFmtId="0" fontId="4" fillId="0" borderId="0" xfId="0" applyFont="1" applyAlignment="1">
      <alignment/>
    </xf>
    <xf numFmtId="0" fontId="4" fillId="0" borderId="24" xfId="0" applyFont="1" applyBorder="1" applyAlignment="1">
      <alignment/>
    </xf>
    <xf numFmtId="0" fontId="4" fillId="34" borderId="10" xfId="0" applyFont="1" applyFill="1" applyBorder="1" applyAlignment="1" applyProtection="1">
      <alignment horizontal="center"/>
      <protection locked="0"/>
    </xf>
    <xf numFmtId="0" fontId="4" fillId="0" borderId="0" xfId="0" applyFont="1" applyAlignment="1">
      <alignment horizontal="center"/>
    </xf>
    <xf numFmtId="0" fontId="4" fillId="0" borderId="10" xfId="0" applyFont="1" applyBorder="1" applyAlignment="1">
      <alignment horizontal="center"/>
    </xf>
    <xf numFmtId="0" fontId="4" fillId="0" borderId="0" xfId="0" applyFont="1" applyAlignment="1">
      <alignment/>
    </xf>
    <xf numFmtId="0" fontId="8" fillId="0" borderId="0" xfId="0" applyFont="1" applyAlignment="1">
      <alignment/>
    </xf>
    <xf numFmtId="0" fontId="1" fillId="0" borderId="25" xfId="0" applyFont="1" applyBorder="1" applyAlignment="1">
      <alignment horizontal="center"/>
    </xf>
    <xf numFmtId="0" fontId="2" fillId="0" borderId="26" xfId="0" applyFont="1" applyBorder="1" applyAlignment="1">
      <alignment/>
    </xf>
    <xf numFmtId="0" fontId="1" fillId="0" borderId="26" xfId="0" applyFont="1" applyBorder="1" applyAlignment="1">
      <alignment/>
    </xf>
    <xf numFmtId="0" fontId="1" fillId="0" borderId="27" xfId="0" applyFont="1" applyBorder="1" applyAlignment="1">
      <alignment/>
    </xf>
    <xf numFmtId="2" fontId="1" fillId="0" borderId="25" xfId="0" applyNumberFormat="1" applyFont="1" applyBorder="1" applyAlignment="1">
      <alignment horizontal="center"/>
    </xf>
    <xf numFmtId="0" fontId="1" fillId="0" borderId="28" xfId="0" applyFont="1" applyBorder="1" applyAlignment="1">
      <alignment/>
    </xf>
    <xf numFmtId="0" fontId="2" fillId="0" borderId="21" xfId="0" applyFont="1" applyFill="1" applyBorder="1" applyAlignment="1">
      <alignment horizontal="center"/>
    </xf>
    <xf numFmtId="0" fontId="2" fillId="0" borderId="18" xfId="0" applyFont="1" applyFill="1" applyBorder="1" applyAlignment="1">
      <alignment horizontal="center"/>
    </xf>
    <xf numFmtId="0" fontId="0" fillId="0" borderId="29" xfId="0" applyBorder="1" applyAlignment="1">
      <alignment horizontal="center"/>
    </xf>
    <xf numFmtId="0" fontId="4" fillId="0" borderId="10" xfId="0" applyFont="1" applyBorder="1" applyAlignment="1">
      <alignment horizontal="left"/>
    </xf>
    <xf numFmtId="0" fontId="0" fillId="34" borderId="10" xfId="0" applyFont="1" applyFill="1" applyBorder="1" applyAlignment="1" applyProtection="1">
      <alignment horizontal="left"/>
      <protection locked="0"/>
    </xf>
    <xf numFmtId="14" fontId="0" fillId="34" borderId="10" xfId="0" applyNumberFormat="1" applyFont="1" applyFill="1" applyBorder="1" applyAlignment="1" applyProtection="1">
      <alignment horizontal="left"/>
      <protection locked="0"/>
    </xf>
    <xf numFmtId="0" fontId="1" fillId="34" borderId="10" xfId="0" applyFont="1" applyFill="1" applyBorder="1" applyAlignment="1" applyProtection="1">
      <alignment horizontal="left"/>
      <protection locked="0"/>
    </xf>
    <xf numFmtId="0" fontId="0" fillId="0" borderId="10" xfId="0" applyBorder="1" applyAlignment="1">
      <alignment horizontal="left"/>
    </xf>
    <xf numFmtId="14" fontId="0" fillId="34" borderId="10" xfId="0" applyNumberFormat="1" applyFill="1" applyBorder="1" applyAlignment="1" applyProtection="1">
      <alignment horizontal="left"/>
      <protection locked="0"/>
    </xf>
    <xf numFmtId="0" fontId="0" fillId="34" borderId="10" xfId="0" applyFill="1" applyBorder="1" applyAlignment="1" applyProtection="1">
      <alignment horizontal="left"/>
      <protection locked="0"/>
    </xf>
    <xf numFmtId="0" fontId="6" fillId="0" borderId="0" xfId="0" applyFont="1" applyFill="1" applyBorder="1" applyAlignment="1">
      <alignment horizontal="left"/>
    </xf>
    <xf numFmtId="0" fontId="1" fillId="0" borderId="10" xfId="0" applyFont="1" applyFill="1" applyBorder="1" applyAlignment="1">
      <alignment horizontal="left"/>
    </xf>
    <xf numFmtId="0" fontId="5" fillId="0" borderId="0" xfId="0" applyFont="1" applyAlignment="1">
      <alignment horizontal="right"/>
    </xf>
    <xf numFmtId="0" fontId="1" fillId="0" borderId="30" xfId="0" applyFont="1" applyBorder="1" applyAlignment="1">
      <alignment horizontal="center"/>
    </xf>
    <xf numFmtId="0" fontId="1" fillId="0" borderId="31" xfId="0" applyFont="1" applyBorder="1" applyAlignment="1">
      <alignment horizontal="center"/>
    </xf>
    <xf numFmtId="0" fontId="1" fillId="0" borderId="32" xfId="0" applyFont="1" applyBorder="1" applyAlignment="1">
      <alignment horizontal="center"/>
    </xf>
    <xf numFmtId="0" fontId="1" fillId="0" borderId="0" xfId="0" applyFont="1" applyBorder="1" applyAlignment="1">
      <alignment horizontal="center"/>
    </xf>
    <xf numFmtId="0" fontId="6" fillId="0" borderId="11" xfId="0" applyFont="1" applyBorder="1" applyAlignment="1">
      <alignment horizontal="right"/>
    </xf>
    <xf numFmtId="0" fontId="6" fillId="0" borderId="0" xfId="0" applyFont="1" applyBorder="1" applyAlignment="1">
      <alignment horizontal="right"/>
    </xf>
    <xf numFmtId="0" fontId="6" fillId="0" borderId="11" xfId="0" applyFont="1" applyBorder="1" applyAlignment="1">
      <alignment horizontal="center"/>
    </xf>
    <xf numFmtId="0" fontId="6" fillId="0" borderId="0" xfId="0" applyFont="1" applyBorder="1" applyAlignment="1">
      <alignment horizontal="center"/>
    </xf>
    <xf numFmtId="0" fontId="6" fillId="0" borderId="12"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1" xfId="0" applyFont="1" applyBorder="1" applyAlignment="1">
      <alignment horizontal="right"/>
    </xf>
    <xf numFmtId="0" fontId="1" fillId="0" borderId="0" xfId="0" applyFont="1" applyBorder="1" applyAlignment="1">
      <alignment horizontal="right"/>
    </xf>
    <xf numFmtId="0" fontId="6" fillId="0" borderId="33" xfId="0" applyFont="1" applyBorder="1" applyAlignment="1">
      <alignment horizontal="center"/>
    </xf>
    <xf numFmtId="0" fontId="6" fillId="0" borderId="25" xfId="0" applyFont="1" applyBorder="1" applyAlignment="1">
      <alignment horizontal="center"/>
    </xf>
    <xf numFmtId="0" fontId="6" fillId="0" borderId="28" xfId="0" applyFont="1" applyBorder="1" applyAlignment="1">
      <alignment horizontal="center"/>
    </xf>
    <xf numFmtId="0" fontId="1" fillId="0" borderId="11" xfId="0" applyFont="1" applyBorder="1" applyAlignment="1">
      <alignment horizontal="left"/>
    </xf>
    <xf numFmtId="0" fontId="1" fillId="0" borderId="0" xfId="0" applyFont="1" applyBorder="1" applyAlignment="1">
      <alignment horizontal="left"/>
    </xf>
    <xf numFmtId="0" fontId="1" fillId="0" borderId="34" xfId="0" applyFont="1" applyBorder="1" applyAlignment="1">
      <alignment horizontal="left" vertical="top" wrapText="1"/>
    </xf>
    <xf numFmtId="0" fontId="1" fillId="0" borderId="35" xfId="0" applyFont="1" applyBorder="1" applyAlignment="1">
      <alignment horizontal="left" vertical="top" wrapText="1"/>
    </xf>
    <xf numFmtId="0" fontId="1" fillId="0" borderId="36" xfId="0" applyFont="1" applyBorder="1" applyAlignment="1">
      <alignment horizontal="left" vertical="top" wrapText="1"/>
    </xf>
    <xf numFmtId="0" fontId="1" fillId="0" borderId="11" xfId="0" applyFont="1" applyBorder="1" applyAlignment="1">
      <alignment horizontal="left" vertical="top" wrapText="1"/>
    </xf>
    <xf numFmtId="0" fontId="1" fillId="0" borderId="0" xfId="0" applyFont="1" applyBorder="1" applyAlignment="1">
      <alignment horizontal="left" vertical="top" wrapText="1"/>
    </xf>
    <xf numFmtId="0" fontId="1" fillId="0" borderId="12" xfId="0" applyFont="1" applyBorder="1" applyAlignment="1">
      <alignment horizontal="left" vertical="top" wrapText="1"/>
    </xf>
    <xf numFmtId="0" fontId="1" fillId="0" borderId="33" xfId="0" applyFont="1" applyBorder="1" applyAlignment="1">
      <alignment horizontal="center"/>
    </xf>
    <xf numFmtId="0" fontId="1" fillId="0" borderId="25" xfId="0" applyFont="1" applyBorder="1" applyAlignment="1">
      <alignment horizontal="center"/>
    </xf>
    <xf numFmtId="0" fontId="1" fillId="0" borderId="28" xfId="0" applyFont="1" applyBorder="1" applyAlignment="1">
      <alignment horizontal="center"/>
    </xf>
    <xf numFmtId="0" fontId="6" fillId="0" borderId="34" xfId="0" applyFont="1" applyBorder="1" applyAlignment="1">
      <alignment horizontal="left" vertical="top" wrapText="1"/>
    </xf>
    <xf numFmtId="0" fontId="6" fillId="0" borderId="35" xfId="0" applyFont="1" applyBorder="1" applyAlignment="1">
      <alignment horizontal="left" vertical="top" wrapText="1"/>
    </xf>
    <xf numFmtId="0" fontId="6" fillId="0" borderId="36" xfId="0" applyFont="1" applyBorder="1" applyAlignment="1">
      <alignment horizontal="left" vertical="top" wrapText="1"/>
    </xf>
    <xf numFmtId="0" fontId="6" fillId="0" borderId="11" xfId="0" applyFont="1" applyBorder="1" applyAlignment="1">
      <alignment horizontal="left" vertical="top" wrapText="1"/>
    </xf>
    <xf numFmtId="0" fontId="6" fillId="0" borderId="0" xfId="0" applyFont="1" applyBorder="1" applyAlignment="1">
      <alignment horizontal="left" vertical="top" wrapText="1"/>
    </xf>
    <xf numFmtId="0" fontId="6" fillId="0" borderId="12" xfId="0" applyFont="1" applyBorder="1" applyAlignment="1">
      <alignment horizontal="left" vertical="top" wrapText="1"/>
    </xf>
    <xf numFmtId="0" fontId="6" fillId="0" borderId="37" xfId="0" applyFont="1" applyBorder="1" applyAlignment="1">
      <alignment horizontal="left" vertical="top" wrapText="1"/>
    </xf>
    <xf numFmtId="0" fontId="6" fillId="0" borderId="29" xfId="0" applyFont="1" applyBorder="1" applyAlignment="1">
      <alignment horizontal="left" vertical="top" wrapText="1"/>
    </xf>
    <xf numFmtId="0" fontId="6" fillId="0" borderId="38" xfId="0" applyFont="1" applyBorder="1" applyAlignment="1">
      <alignment horizontal="left" vertical="top" wrapText="1"/>
    </xf>
    <xf numFmtId="0" fontId="3" fillId="0" borderId="10" xfId="0" applyFont="1" applyBorder="1" applyAlignment="1">
      <alignment horizontal="center"/>
    </xf>
    <xf numFmtId="0" fontId="1" fillId="0" borderId="10" xfId="0" applyFont="1" applyBorder="1" applyAlignment="1">
      <alignment horizontal="left"/>
    </xf>
    <xf numFmtId="0" fontId="6" fillId="0" borderId="10" xfId="0" applyFont="1" applyFill="1" applyBorder="1" applyAlignment="1">
      <alignment horizontal="center"/>
    </xf>
    <xf numFmtId="0" fontId="1" fillId="0" borderId="10" xfId="0" applyFont="1" applyFill="1" applyBorder="1" applyAlignment="1">
      <alignment horizontal="center"/>
    </xf>
    <xf numFmtId="2" fontId="4" fillId="33" borderId="10" xfId="0" applyNumberFormat="1" applyFont="1" applyFill="1" applyBorder="1" applyAlignment="1">
      <alignment horizontal="center"/>
    </xf>
    <xf numFmtId="0" fontId="0" fillId="0" borderId="0" xfId="0" applyAlignment="1">
      <alignment horizontal="left"/>
    </xf>
    <xf numFmtId="14" fontId="0" fillId="0" borderId="0" xfId="0" applyNumberFormat="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24</xdr:row>
      <xdr:rowOff>28575</xdr:rowOff>
    </xdr:from>
    <xdr:to>
      <xdr:col>0</xdr:col>
      <xdr:colOff>571500</xdr:colOff>
      <xdr:row>27</xdr:row>
      <xdr:rowOff>9525</xdr:rowOff>
    </xdr:to>
    <xdr:pic>
      <xdr:nvPicPr>
        <xdr:cNvPr id="1" name="Picture 1" descr="EyeLogo"/>
        <xdr:cNvPicPr preferRelativeResize="1">
          <a:picLocks noChangeAspect="1"/>
        </xdr:cNvPicPr>
      </xdr:nvPicPr>
      <xdr:blipFill>
        <a:blip r:embed="rId1"/>
        <a:stretch>
          <a:fillRect/>
        </a:stretch>
      </xdr:blipFill>
      <xdr:spPr>
        <a:xfrm>
          <a:off x="66675" y="3771900"/>
          <a:ext cx="504825" cy="438150"/>
        </a:xfrm>
        <a:prstGeom prst="rect">
          <a:avLst/>
        </a:prstGeom>
        <a:noFill/>
        <a:ln w="9525" cmpd="sng">
          <a:noFill/>
        </a:ln>
      </xdr:spPr>
    </xdr:pic>
    <xdr:clientData/>
  </xdr:twoCellAnchor>
  <xdr:twoCellAnchor>
    <xdr:from>
      <xdr:col>5</xdr:col>
      <xdr:colOff>590550</xdr:colOff>
      <xdr:row>24</xdr:row>
      <xdr:rowOff>57150</xdr:rowOff>
    </xdr:from>
    <xdr:to>
      <xdr:col>6</xdr:col>
      <xdr:colOff>523875</xdr:colOff>
      <xdr:row>27</xdr:row>
      <xdr:rowOff>28575</xdr:rowOff>
    </xdr:to>
    <xdr:pic>
      <xdr:nvPicPr>
        <xdr:cNvPr id="2" name="Picture 2" descr="EyeLogo"/>
        <xdr:cNvPicPr preferRelativeResize="1">
          <a:picLocks noChangeAspect="1"/>
        </xdr:cNvPicPr>
      </xdr:nvPicPr>
      <xdr:blipFill>
        <a:blip r:embed="rId1"/>
        <a:stretch>
          <a:fillRect/>
        </a:stretch>
      </xdr:blipFill>
      <xdr:spPr>
        <a:xfrm>
          <a:off x="3638550" y="3800475"/>
          <a:ext cx="542925" cy="428625"/>
        </a:xfrm>
        <a:prstGeom prst="rect">
          <a:avLst/>
        </a:prstGeom>
        <a:noFill/>
        <a:ln w="9525" cmpd="sng">
          <a:noFill/>
        </a:ln>
      </xdr:spPr>
    </xdr:pic>
    <xdr:clientData/>
  </xdr:twoCellAnchor>
  <xdr:twoCellAnchor>
    <xdr:from>
      <xdr:col>8</xdr:col>
      <xdr:colOff>66675</xdr:colOff>
      <xdr:row>24</xdr:row>
      <xdr:rowOff>19050</xdr:rowOff>
    </xdr:from>
    <xdr:to>
      <xdr:col>8</xdr:col>
      <xdr:colOff>600075</xdr:colOff>
      <xdr:row>26</xdr:row>
      <xdr:rowOff>142875</xdr:rowOff>
    </xdr:to>
    <xdr:pic>
      <xdr:nvPicPr>
        <xdr:cNvPr id="3" name="Picture 5" descr="EyeLogo"/>
        <xdr:cNvPicPr preferRelativeResize="1">
          <a:picLocks noChangeAspect="1"/>
        </xdr:cNvPicPr>
      </xdr:nvPicPr>
      <xdr:blipFill>
        <a:blip r:embed="rId1"/>
        <a:stretch>
          <a:fillRect/>
        </a:stretch>
      </xdr:blipFill>
      <xdr:spPr>
        <a:xfrm>
          <a:off x="4819650" y="3762375"/>
          <a:ext cx="533400" cy="428625"/>
        </a:xfrm>
        <a:prstGeom prst="rect">
          <a:avLst/>
        </a:prstGeom>
        <a:noFill/>
        <a:ln w="9525" cmpd="sng">
          <a:noFill/>
        </a:ln>
      </xdr:spPr>
    </xdr:pic>
    <xdr:clientData/>
  </xdr:twoCellAnchor>
  <xdr:twoCellAnchor>
    <xdr:from>
      <xdr:col>14</xdr:col>
      <xdr:colOff>9525</xdr:colOff>
      <xdr:row>24</xdr:row>
      <xdr:rowOff>28575</xdr:rowOff>
    </xdr:from>
    <xdr:to>
      <xdr:col>14</xdr:col>
      <xdr:colOff>542925</xdr:colOff>
      <xdr:row>27</xdr:row>
      <xdr:rowOff>47625</xdr:rowOff>
    </xdr:to>
    <xdr:pic>
      <xdr:nvPicPr>
        <xdr:cNvPr id="4" name="Picture 6" descr="EyeLogo"/>
        <xdr:cNvPicPr preferRelativeResize="1">
          <a:picLocks noChangeAspect="1"/>
        </xdr:cNvPicPr>
      </xdr:nvPicPr>
      <xdr:blipFill>
        <a:blip r:embed="rId1"/>
        <a:stretch>
          <a:fillRect/>
        </a:stretch>
      </xdr:blipFill>
      <xdr:spPr>
        <a:xfrm>
          <a:off x="8420100" y="3771900"/>
          <a:ext cx="5334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81"/>
  <sheetViews>
    <sheetView showGridLines="0" tabSelected="1" zoomScalePageLayoutView="0" workbookViewId="0" topLeftCell="A1">
      <selection activeCell="I66" sqref="I66"/>
    </sheetView>
  </sheetViews>
  <sheetFormatPr defaultColWidth="9.140625" defaultRowHeight="12.75"/>
  <cols>
    <col min="8" max="8" width="7.28125" style="0" customWidth="1"/>
  </cols>
  <sheetData>
    <row r="1" spans="6:10" ht="12">
      <c r="F1" s="69" t="s">
        <v>61</v>
      </c>
      <c r="G1" s="69"/>
      <c r="H1" s="69"/>
      <c r="I1" s="69"/>
      <c r="J1" s="69"/>
    </row>
    <row r="2" spans="1:10" ht="12">
      <c r="A2" s="70" t="s">
        <v>74</v>
      </c>
      <c r="B2" s="70"/>
      <c r="C2" s="70"/>
      <c r="D2" s="70"/>
      <c r="E2" s="70"/>
      <c r="F2" s="71" t="s">
        <v>68</v>
      </c>
      <c r="G2" s="71"/>
      <c r="H2" s="71"/>
      <c r="I2" s="71"/>
      <c r="J2" s="71"/>
    </row>
    <row r="3" spans="1:11" ht="12">
      <c r="A3" s="70" t="s">
        <v>28</v>
      </c>
      <c r="B3" s="70"/>
      <c r="C3" s="70"/>
      <c r="D3" s="70"/>
      <c r="E3" s="70"/>
      <c r="F3" s="71" t="s">
        <v>69</v>
      </c>
      <c r="G3" s="71"/>
      <c r="H3" s="71"/>
      <c r="I3" s="71"/>
      <c r="J3" s="71"/>
      <c r="K3" s="8"/>
    </row>
    <row r="4" spans="1:10" ht="12">
      <c r="A4" s="70" t="s">
        <v>2</v>
      </c>
      <c r="B4" s="70"/>
      <c r="C4" s="70"/>
      <c r="D4" s="70"/>
      <c r="E4" s="70"/>
      <c r="F4" s="71">
        <v>16565</v>
      </c>
      <c r="G4" s="71"/>
      <c r="H4" s="71"/>
      <c r="I4" s="71"/>
      <c r="J4" s="71"/>
    </row>
    <row r="5" spans="1:10" ht="12">
      <c r="A5" s="70" t="s">
        <v>29</v>
      </c>
      <c r="B5" s="70"/>
      <c r="C5" s="70"/>
      <c r="D5" s="70"/>
      <c r="E5" s="70"/>
      <c r="F5" s="72">
        <v>42736</v>
      </c>
      <c r="G5" s="71"/>
      <c r="H5" s="71"/>
      <c r="I5" s="71"/>
      <c r="J5" s="71"/>
    </row>
    <row r="6" spans="1:10" ht="12">
      <c r="A6" s="70" t="s">
        <v>0</v>
      </c>
      <c r="B6" s="70"/>
      <c r="C6" s="70"/>
      <c r="D6" s="70"/>
      <c r="E6" s="70"/>
      <c r="F6" s="71">
        <v>2000</v>
      </c>
      <c r="G6" s="71"/>
      <c r="H6" s="71"/>
      <c r="I6" s="71"/>
      <c r="J6" s="71"/>
    </row>
    <row r="7" spans="1:10" ht="12">
      <c r="A7" s="70" t="s">
        <v>1</v>
      </c>
      <c r="B7" s="70"/>
      <c r="C7" s="70"/>
      <c r="D7" s="70"/>
      <c r="E7" s="70"/>
      <c r="F7" s="71">
        <v>500</v>
      </c>
      <c r="G7" s="71"/>
      <c r="H7" s="71"/>
      <c r="I7" s="71"/>
      <c r="J7" s="71"/>
    </row>
    <row r="8" spans="1:11" ht="12">
      <c r="A8" s="70" t="s">
        <v>21</v>
      </c>
      <c r="B8" s="70"/>
      <c r="C8" s="70"/>
      <c r="D8" s="70"/>
      <c r="E8" s="70"/>
      <c r="F8" s="71" t="s">
        <v>47</v>
      </c>
      <c r="G8" s="71"/>
      <c r="H8" s="71"/>
      <c r="I8" s="71"/>
      <c r="J8" s="71"/>
      <c r="K8" s="15"/>
    </row>
    <row r="9" spans="1:11" ht="12">
      <c r="A9" s="70" t="s">
        <v>62</v>
      </c>
      <c r="B9" s="70"/>
      <c r="C9" s="70"/>
      <c r="D9" s="70"/>
      <c r="E9" s="70"/>
      <c r="F9" s="71">
        <v>500</v>
      </c>
      <c r="G9" s="71"/>
      <c r="H9" s="71"/>
      <c r="I9" s="71"/>
      <c r="J9" s="71"/>
      <c r="K9" s="12"/>
    </row>
    <row r="10" spans="1:11" ht="12">
      <c r="A10" s="70" t="s">
        <v>26</v>
      </c>
      <c r="B10" s="70"/>
      <c r="C10" s="70"/>
      <c r="D10" s="70"/>
      <c r="E10" s="70"/>
      <c r="F10" s="73" t="s">
        <v>48</v>
      </c>
      <c r="G10" s="73"/>
      <c r="H10" s="73"/>
      <c r="I10" s="73"/>
      <c r="J10" s="73"/>
      <c r="K10" s="1"/>
    </row>
    <row r="11" spans="1:11" ht="12">
      <c r="A11" s="74" t="s">
        <v>59</v>
      </c>
      <c r="B11" s="74"/>
      <c r="C11" s="74"/>
      <c r="D11" s="74"/>
      <c r="E11" s="74"/>
      <c r="F11" s="75">
        <f ca="1">TODAY()+30</f>
        <v>44050</v>
      </c>
      <c r="G11" s="76"/>
      <c r="H11" s="76"/>
      <c r="I11" s="76"/>
      <c r="J11" s="76"/>
      <c r="K11" s="1"/>
    </row>
    <row r="12" spans="1:9" ht="18">
      <c r="A12" s="49" t="s">
        <v>60</v>
      </c>
      <c r="B12" s="4"/>
      <c r="C12" s="4"/>
      <c r="D12" s="10"/>
      <c r="E12" s="10"/>
      <c r="F12" s="10" t="s">
        <v>6</v>
      </c>
      <c r="G12" s="10"/>
      <c r="H12" s="10"/>
      <c r="I12" s="1"/>
    </row>
    <row r="13" spans="6:11" ht="12">
      <c r="F13" s="77" t="s">
        <v>24</v>
      </c>
      <c r="G13" s="77"/>
      <c r="H13" s="77"/>
      <c r="I13" s="77"/>
      <c r="J13" s="77"/>
      <c r="K13" s="77"/>
    </row>
    <row r="14" spans="6:10" ht="12">
      <c r="F14" s="78" t="s">
        <v>7</v>
      </c>
      <c r="G14" s="78"/>
      <c r="H14" s="78"/>
      <c r="I14" s="78"/>
      <c r="J14" s="6">
        <f>E37</f>
        <v>125</v>
      </c>
    </row>
    <row r="15" spans="6:11" ht="12">
      <c r="F15" s="78" t="s">
        <v>31</v>
      </c>
      <c r="G15" s="78"/>
      <c r="H15" s="78"/>
      <c r="I15" s="78"/>
      <c r="J15" s="48" t="s">
        <v>25</v>
      </c>
      <c r="K15" s="9"/>
    </row>
    <row r="16" spans="1:9" ht="12">
      <c r="A16" s="4"/>
      <c r="B16" s="4"/>
      <c r="C16" s="4"/>
      <c r="D16" s="13"/>
      <c r="E16" s="9"/>
      <c r="F16" s="9"/>
      <c r="G16" s="9"/>
      <c r="H16" s="9"/>
      <c r="I16" s="1"/>
    </row>
    <row r="17" spans="1:10" ht="12">
      <c r="A17" s="70" t="s">
        <v>12</v>
      </c>
      <c r="B17" s="70"/>
      <c r="C17" s="70"/>
      <c r="D17" s="70"/>
      <c r="E17" s="70"/>
      <c r="F17" s="71" t="s">
        <v>55</v>
      </c>
      <c r="G17" s="71"/>
      <c r="H17" s="71"/>
      <c r="I17" s="71"/>
      <c r="J17" s="71"/>
    </row>
    <row r="18" spans="1:10" ht="12">
      <c r="A18" s="70" t="s">
        <v>8</v>
      </c>
      <c r="B18" s="70"/>
      <c r="C18" s="70"/>
      <c r="D18" s="70"/>
      <c r="E18" s="70"/>
      <c r="F18" s="50">
        <v>0</v>
      </c>
      <c r="G18" s="70" t="s">
        <v>10</v>
      </c>
      <c r="H18" s="70"/>
      <c r="I18" s="70"/>
      <c r="J18" s="70"/>
    </row>
    <row r="19" spans="1:10" ht="12">
      <c r="A19" s="70" t="s">
        <v>9</v>
      </c>
      <c r="B19" s="70"/>
      <c r="C19" s="70"/>
      <c r="D19" s="70"/>
      <c r="E19" s="70"/>
      <c r="F19" s="50">
        <v>0</v>
      </c>
      <c r="G19" s="70" t="s">
        <v>10</v>
      </c>
      <c r="H19" s="70"/>
      <c r="I19" s="70"/>
      <c r="J19" s="70"/>
    </row>
    <row r="20" spans="1:8" ht="12">
      <c r="A20" s="11"/>
      <c r="B20" s="11"/>
      <c r="C20" s="11"/>
      <c r="D20" s="11"/>
      <c r="E20" s="51"/>
      <c r="F20" s="11"/>
      <c r="G20" s="11"/>
      <c r="H20" s="11"/>
    </row>
    <row r="21" spans="2:10" ht="12">
      <c r="B21" s="52" t="s">
        <v>63</v>
      </c>
      <c r="C21" s="52"/>
      <c r="D21" s="52"/>
      <c r="E21" s="52"/>
      <c r="F21" s="52"/>
      <c r="G21" s="52"/>
      <c r="H21" s="53"/>
      <c r="I21" s="53"/>
      <c r="J21" s="53"/>
    </row>
    <row r="22" spans="2:10" ht="12">
      <c r="B22" s="79" t="s">
        <v>64</v>
      </c>
      <c r="C22" s="79"/>
      <c r="D22" s="54" t="s">
        <v>65</v>
      </c>
      <c r="E22" s="55"/>
      <c r="F22" s="56">
        <v>0</v>
      </c>
      <c r="G22" s="57" t="s">
        <v>66</v>
      </c>
      <c r="H22" s="58">
        <f>MMULT(F22,2000)</f>
        <v>0</v>
      </c>
      <c r="I22" s="59" t="s">
        <v>67</v>
      </c>
      <c r="J22" s="60"/>
    </row>
    <row r="23" spans="1:8" ht="12">
      <c r="A23" s="11"/>
      <c r="B23" s="11"/>
      <c r="C23" s="11"/>
      <c r="D23" s="11"/>
      <c r="E23" s="51"/>
      <c r="F23" s="11"/>
      <c r="G23" s="11"/>
      <c r="H23" s="11"/>
    </row>
    <row r="24" spans="1:9" ht="12.75" thickBot="1">
      <c r="A24" s="70" t="s">
        <v>11</v>
      </c>
      <c r="B24" s="70"/>
      <c r="C24" s="16">
        <v>44013</v>
      </c>
      <c r="D24" s="5"/>
      <c r="E24" s="1"/>
      <c r="F24" s="1"/>
      <c r="G24" s="1"/>
      <c r="H24" s="1"/>
      <c r="I24" s="1"/>
    </row>
    <row r="25" spans="1:15" ht="12">
      <c r="A25" s="80" t="s">
        <v>45</v>
      </c>
      <c r="B25" s="81"/>
      <c r="C25" s="81"/>
      <c r="D25" s="81"/>
      <c r="E25" s="81"/>
      <c r="F25" s="81"/>
      <c r="G25" s="82"/>
      <c r="H25" s="1" t="s">
        <v>6</v>
      </c>
      <c r="I25" s="80" t="s">
        <v>45</v>
      </c>
      <c r="J25" s="81"/>
      <c r="K25" s="81"/>
      <c r="L25" s="81"/>
      <c r="M25" s="81"/>
      <c r="N25" s="81"/>
      <c r="O25" s="82"/>
    </row>
    <row r="26" spans="1:15" ht="12">
      <c r="A26" s="17"/>
      <c r="B26" s="83" t="s">
        <v>32</v>
      </c>
      <c r="C26" s="83"/>
      <c r="D26" s="24">
        <f>F4</f>
        <v>16565</v>
      </c>
      <c r="E26" s="24" t="s">
        <v>33</v>
      </c>
      <c r="F26" s="25">
        <f>F5</f>
        <v>42736</v>
      </c>
      <c r="G26" s="21"/>
      <c r="H26" s="1"/>
      <c r="I26" s="17"/>
      <c r="J26" s="83" t="s">
        <v>32</v>
      </c>
      <c r="K26" s="83"/>
      <c r="L26" s="24">
        <f>F4</f>
        <v>16565</v>
      </c>
      <c r="M26" s="24" t="s">
        <v>33</v>
      </c>
      <c r="N26" s="25">
        <f>F5</f>
        <v>42736</v>
      </c>
      <c r="O26" s="21"/>
    </row>
    <row r="27" spans="1:15" ht="12">
      <c r="A27" s="17"/>
      <c r="B27" s="18"/>
      <c r="C27" s="19"/>
      <c r="D27" s="19"/>
      <c r="E27" s="19"/>
      <c r="F27" s="20"/>
      <c r="G27" s="21"/>
      <c r="H27" s="1"/>
      <c r="I27" s="17"/>
      <c r="J27" s="18"/>
      <c r="K27" s="19"/>
      <c r="L27" s="19"/>
      <c r="M27" s="19"/>
      <c r="N27" s="20"/>
      <c r="O27" s="21"/>
    </row>
    <row r="28" spans="1:15" ht="12">
      <c r="A28" s="84" t="str">
        <f>F2</f>
        <v>CALF GROWER</v>
      </c>
      <c r="B28" s="85"/>
      <c r="C28" s="85"/>
      <c r="D28" s="85"/>
      <c r="E28" s="32" t="s">
        <v>39</v>
      </c>
      <c r="F28" s="32"/>
      <c r="G28" s="44"/>
      <c r="H28" s="1"/>
      <c r="I28" s="84" t="str">
        <f>F2</f>
        <v>CALF GROWER</v>
      </c>
      <c r="J28" s="85"/>
      <c r="K28" s="85"/>
      <c r="L28" s="85"/>
      <c r="M28" s="32" t="s">
        <v>39</v>
      </c>
      <c r="N28" s="32"/>
      <c r="O28" s="44"/>
    </row>
    <row r="29" spans="1:15" ht="12">
      <c r="A29" s="86" t="s">
        <v>40</v>
      </c>
      <c r="B29" s="87"/>
      <c r="C29" s="87"/>
      <c r="D29" s="87"/>
      <c r="E29" s="87"/>
      <c r="F29" s="87"/>
      <c r="G29" s="88"/>
      <c r="H29" s="1"/>
      <c r="I29" s="86" t="s">
        <v>40</v>
      </c>
      <c r="J29" s="87"/>
      <c r="K29" s="87"/>
      <c r="L29" s="87"/>
      <c r="M29" s="87"/>
      <c r="N29" s="87"/>
      <c r="O29" s="88"/>
    </row>
    <row r="30" spans="1:15" ht="12">
      <c r="A30" s="89" t="s">
        <v>75</v>
      </c>
      <c r="B30" s="83"/>
      <c r="C30" s="83"/>
      <c r="D30" s="83"/>
      <c r="E30" s="83"/>
      <c r="F30" s="83"/>
      <c r="G30" s="90"/>
      <c r="H30" s="1" t="s">
        <v>6</v>
      </c>
      <c r="I30" s="89" t="s">
        <v>75</v>
      </c>
      <c r="J30" s="83"/>
      <c r="K30" s="83"/>
      <c r="L30" s="83"/>
      <c r="M30" s="83"/>
      <c r="N30" s="83"/>
      <c r="O30" s="90"/>
    </row>
    <row r="31" spans="1:15" ht="12">
      <c r="A31" s="17"/>
      <c r="B31" s="19"/>
      <c r="C31" s="19"/>
      <c r="D31" s="19"/>
      <c r="E31" s="19"/>
      <c r="F31" s="19"/>
      <c r="G31" s="21"/>
      <c r="H31" s="1"/>
      <c r="I31" s="17"/>
      <c r="J31" s="19"/>
      <c r="K31" s="19"/>
      <c r="L31" s="19"/>
      <c r="M31" s="19"/>
      <c r="N31" s="19"/>
      <c r="O31" s="21"/>
    </row>
    <row r="32" spans="1:15" ht="12">
      <c r="A32" s="91" t="s">
        <v>35</v>
      </c>
      <c r="B32" s="92"/>
      <c r="C32" s="24" t="str">
        <f>F3</f>
        <v>JSCG 11-16</v>
      </c>
      <c r="D32" s="22"/>
      <c r="E32" s="19"/>
      <c r="F32" s="25"/>
      <c r="G32" s="26"/>
      <c r="H32" s="2"/>
      <c r="I32" s="91" t="s">
        <v>35</v>
      </c>
      <c r="J32" s="92"/>
      <c r="K32" s="24" t="str">
        <f>F3</f>
        <v>JSCG 11-16</v>
      </c>
      <c r="L32" s="22"/>
      <c r="M32" s="19"/>
      <c r="N32" s="25"/>
      <c r="O32" s="26"/>
    </row>
    <row r="33" spans="1:15" ht="12">
      <c r="A33" s="93" t="s">
        <v>27</v>
      </c>
      <c r="B33" s="94"/>
      <c r="C33" s="94"/>
      <c r="D33" s="94"/>
      <c r="E33" s="94"/>
      <c r="F33" s="94"/>
      <c r="G33" s="95"/>
      <c r="H33" s="1"/>
      <c r="I33" s="93" t="s">
        <v>27</v>
      </c>
      <c r="J33" s="94"/>
      <c r="K33" s="94"/>
      <c r="L33" s="94"/>
      <c r="M33" s="94"/>
      <c r="N33" s="94"/>
      <c r="O33" s="95"/>
    </row>
    <row r="34" spans="1:15" ht="12">
      <c r="A34" s="98" t="s">
        <v>70</v>
      </c>
      <c r="B34" s="99"/>
      <c r="C34" s="99"/>
      <c r="D34" s="99"/>
      <c r="E34" s="99"/>
      <c r="F34" s="99"/>
      <c r="G34" s="100"/>
      <c r="H34" s="3"/>
      <c r="I34" s="98" t="s">
        <v>70</v>
      </c>
      <c r="J34" s="99"/>
      <c r="K34" s="99"/>
      <c r="L34" s="99"/>
      <c r="M34" s="99"/>
      <c r="N34" s="99"/>
      <c r="O34" s="100"/>
    </row>
    <row r="35" spans="1:15" ht="12">
      <c r="A35" s="101"/>
      <c r="B35" s="102"/>
      <c r="C35" s="102"/>
      <c r="D35" s="102"/>
      <c r="E35" s="102"/>
      <c r="F35" s="102"/>
      <c r="G35" s="103"/>
      <c r="H35" s="1"/>
      <c r="I35" s="101"/>
      <c r="J35" s="102"/>
      <c r="K35" s="102"/>
      <c r="L35" s="102"/>
      <c r="M35" s="102"/>
      <c r="N35" s="102"/>
      <c r="O35" s="103"/>
    </row>
    <row r="36" spans="1:15" ht="12">
      <c r="A36" s="93" t="s">
        <v>5</v>
      </c>
      <c r="B36" s="94"/>
      <c r="C36" s="94"/>
      <c r="D36" s="94"/>
      <c r="E36" s="94"/>
      <c r="F36" s="94"/>
      <c r="G36" s="95"/>
      <c r="H36" s="1"/>
      <c r="I36" s="93" t="s">
        <v>5</v>
      </c>
      <c r="J36" s="94"/>
      <c r="K36" s="94"/>
      <c r="L36" s="94"/>
      <c r="M36" s="94"/>
      <c r="N36" s="94"/>
      <c r="O36" s="95"/>
    </row>
    <row r="37" spans="1:15" ht="12">
      <c r="A37" s="96" t="s">
        <v>76</v>
      </c>
      <c r="B37" s="97"/>
      <c r="C37" s="97"/>
      <c r="D37" s="22"/>
      <c r="E37" s="28">
        <f>E38*2</f>
        <v>125</v>
      </c>
      <c r="F37" s="22" t="s">
        <v>3</v>
      </c>
      <c r="G37" s="47"/>
      <c r="H37" s="7"/>
      <c r="I37" s="96" t="s">
        <v>76</v>
      </c>
      <c r="J37" s="97"/>
      <c r="K37" s="97"/>
      <c r="L37" s="22"/>
      <c r="M37" s="28">
        <f>M38*2</f>
        <v>125</v>
      </c>
      <c r="N37" s="22" t="s">
        <v>3</v>
      </c>
      <c r="O37" s="47"/>
    </row>
    <row r="38" spans="1:15" ht="12">
      <c r="A38" s="27"/>
      <c r="B38" s="22"/>
      <c r="C38" s="22"/>
      <c r="D38" s="22"/>
      <c r="E38" s="28">
        <f>F9/2*F7/F6+F18/2*F19/F6</f>
        <v>62.5</v>
      </c>
      <c r="F38" s="22" t="s">
        <v>4</v>
      </c>
      <c r="G38" s="47"/>
      <c r="H38" s="7"/>
      <c r="I38" s="27"/>
      <c r="J38" s="22"/>
      <c r="K38" s="22"/>
      <c r="L38" s="22"/>
      <c r="M38" s="28">
        <f>F9/2*F7/F6+F18/2*F19/F6</f>
        <v>62.5</v>
      </c>
      <c r="N38" s="22" t="s">
        <v>4</v>
      </c>
      <c r="O38" s="47"/>
    </row>
    <row r="39" spans="1:15" ht="12">
      <c r="A39" s="27"/>
      <c r="B39" s="22"/>
      <c r="C39" s="22"/>
      <c r="D39" s="22"/>
      <c r="E39" s="22"/>
      <c r="F39" s="28"/>
      <c r="G39" s="23"/>
      <c r="H39" s="7"/>
      <c r="I39" s="27"/>
      <c r="J39" s="22"/>
      <c r="K39" s="22"/>
      <c r="L39" s="22"/>
      <c r="M39" s="22"/>
      <c r="N39" s="28"/>
      <c r="O39" s="23"/>
    </row>
    <row r="40" spans="1:15" ht="12">
      <c r="A40" s="93" t="s">
        <v>38</v>
      </c>
      <c r="B40" s="94"/>
      <c r="C40" s="94"/>
      <c r="D40" s="94"/>
      <c r="E40" s="94"/>
      <c r="F40" s="94"/>
      <c r="G40" s="95"/>
      <c r="H40" s="1"/>
      <c r="I40" s="93" t="s">
        <v>38</v>
      </c>
      <c r="J40" s="94"/>
      <c r="K40" s="94"/>
      <c r="L40" s="94"/>
      <c r="M40" s="94"/>
      <c r="N40" s="94"/>
      <c r="O40" s="95"/>
    </row>
    <row r="41" spans="1:15" ht="12">
      <c r="A41" s="27" t="s">
        <v>53</v>
      </c>
      <c r="B41" s="22"/>
      <c r="C41" s="22"/>
      <c r="D41" s="22"/>
      <c r="E41" s="22"/>
      <c r="F41" s="22"/>
      <c r="G41" s="23"/>
      <c r="H41" s="1"/>
      <c r="I41" s="27" t="s">
        <v>53</v>
      </c>
      <c r="J41" s="22"/>
      <c r="K41" s="22"/>
      <c r="L41" s="22"/>
      <c r="M41" s="22"/>
      <c r="N41" s="22"/>
      <c r="O41" s="23"/>
    </row>
    <row r="42" spans="1:15" ht="12">
      <c r="A42" s="27" t="s">
        <v>56</v>
      </c>
      <c r="B42" s="22"/>
      <c r="C42" s="22"/>
      <c r="D42" s="22"/>
      <c r="E42" s="22"/>
      <c r="F42" s="22"/>
      <c r="G42" s="23"/>
      <c r="H42" s="1"/>
      <c r="I42" s="27" t="s">
        <v>56</v>
      </c>
      <c r="J42" s="22"/>
      <c r="K42" s="22"/>
      <c r="L42" s="22"/>
      <c r="M42" s="22"/>
      <c r="N42" s="22"/>
      <c r="O42" s="23"/>
    </row>
    <row r="43" spans="1:15" ht="12">
      <c r="A43" s="27" t="s">
        <v>54</v>
      </c>
      <c r="B43" s="22"/>
      <c r="C43" s="22"/>
      <c r="D43" s="22"/>
      <c r="E43" s="22"/>
      <c r="F43" s="22"/>
      <c r="G43" s="23"/>
      <c r="H43" s="1"/>
      <c r="I43" s="27" t="s">
        <v>54</v>
      </c>
      <c r="J43" s="22"/>
      <c r="K43" s="22"/>
      <c r="L43" s="22"/>
      <c r="M43" s="22"/>
      <c r="N43" s="22"/>
      <c r="O43" s="23"/>
    </row>
    <row r="44" spans="1:15" ht="12">
      <c r="A44" s="37" t="s">
        <v>41</v>
      </c>
      <c r="B44" s="45" t="s">
        <v>57</v>
      </c>
      <c r="C44" s="38" t="s">
        <v>42</v>
      </c>
      <c r="D44" s="62"/>
      <c r="E44" s="38" t="s">
        <v>41</v>
      </c>
      <c r="F44" s="68" t="s">
        <v>57</v>
      </c>
      <c r="G44" s="39" t="s">
        <v>42</v>
      </c>
      <c r="H44" s="1"/>
      <c r="I44" s="37" t="s">
        <v>41</v>
      </c>
      <c r="J44" s="38" t="s">
        <v>57</v>
      </c>
      <c r="K44" s="38" t="s">
        <v>42</v>
      </c>
      <c r="L44" s="62"/>
      <c r="M44" s="38" t="s">
        <v>41</v>
      </c>
      <c r="N44" s="68" t="s">
        <v>58</v>
      </c>
      <c r="O44" s="39" t="s">
        <v>42</v>
      </c>
    </row>
    <row r="45" spans="1:15" ht="12">
      <c r="A45" s="40" t="s">
        <v>23</v>
      </c>
      <c r="B45" s="46" t="s">
        <v>43</v>
      </c>
      <c r="C45" s="41" t="s">
        <v>43</v>
      </c>
      <c r="D45" s="62"/>
      <c r="E45" s="41" t="s">
        <v>23</v>
      </c>
      <c r="F45" s="67" t="s">
        <v>43</v>
      </c>
      <c r="G45" s="42" t="s">
        <v>43</v>
      </c>
      <c r="H45" s="1"/>
      <c r="I45" s="40" t="s">
        <v>23</v>
      </c>
      <c r="J45" s="41" t="s">
        <v>43</v>
      </c>
      <c r="K45" s="41" t="s">
        <v>43</v>
      </c>
      <c r="L45" s="62"/>
      <c r="M45" s="41" t="s">
        <v>23</v>
      </c>
      <c r="N45" s="67" t="s">
        <v>43</v>
      </c>
      <c r="O45" s="42" t="s">
        <v>43</v>
      </c>
    </row>
    <row r="46" spans="1:15" ht="12">
      <c r="A46" s="29">
        <v>100</v>
      </c>
      <c r="B46" s="30">
        <f>A46*0.14/E38</f>
        <v>0.22400000000000003</v>
      </c>
      <c r="C46" s="30">
        <f>A46*1/E38</f>
        <v>1.6</v>
      </c>
      <c r="D46" s="63"/>
      <c r="E46" s="31">
        <v>300</v>
      </c>
      <c r="F46" s="30">
        <f>E46*0.14/E38</f>
        <v>0.6720000000000002</v>
      </c>
      <c r="G46" s="43">
        <f>200/E38</f>
        <v>3.2</v>
      </c>
      <c r="H46" s="14"/>
      <c r="I46" s="29">
        <v>100</v>
      </c>
      <c r="J46" s="30">
        <f>A46*0.14/E38</f>
        <v>0.22400000000000003</v>
      </c>
      <c r="K46" s="30">
        <f>A46*1/E38</f>
        <v>1.6</v>
      </c>
      <c r="L46" s="63"/>
      <c r="M46" s="31">
        <v>300</v>
      </c>
      <c r="N46" s="30">
        <f>$E46*0.14/$E$38</f>
        <v>0.6720000000000002</v>
      </c>
      <c r="O46" s="43">
        <f>200/E38</f>
        <v>3.2</v>
      </c>
    </row>
    <row r="47" spans="1:15" ht="12">
      <c r="A47" s="29">
        <v>150</v>
      </c>
      <c r="B47" s="30">
        <f>A47*0.14/E38</f>
        <v>0.3360000000000001</v>
      </c>
      <c r="C47" s="30">
        <f>A47*1/E38</f>
        <v>2.4</v>
      </c>
      <c r="D47" s="63"/>
      <c r="E47" s="31">
        <v>350</v>
      </c>
      <c r="F47" s="30">
        <f>E47*0.14/E38</f>
        <v>0.7840000000000001</v>
      </c>
      <c r="G47" s="43">
        <f>200/E38</f>
        <v>3.2</v>
      </c>
      <c r="H47" s="14"/>
      <c r="I47" s="29">
        <v>150</v>
      </c>
      <c r="J47" s="30">
        <f>A47*0.14/E38</f>
        <v>0.3360000000000001</v>
      </c>
      <c r="K47" s="30">
        <f>A47*1/E38</f>
        <v>2.4</v>
      </c>
      <c r="L47" s="63"/>
      <c r="M47" s="31">
        <v>350</v>
      </c>
      <c r="N47" s="30">
        <f>$E47*0.14/$E$38</f>
        <v>0.7840000000000001</v>
      </c>
      <c r="O47" s="43">
        <f>200/E38</f>
        <v>3.2</v>
      </c>
    </row>
    <row r="48" spans="1:15" ht="12">
      <c r="A48" s="29">
        <v>200</v>
      </c>
      <c r="B48" s="30">
        <f>A48*0.14/E38</f>
        <v>0.44800000000000006</v>
      </c>
      <c r="C48" s="30">
        <f>A48*1/E38</f>
        <v>3.2</v>
      </c>
      <c r="D48" s="63"/>
      <c r="E48" s="31">
        <v>400</v>
      </c>
      <c r="F48" s="30">
        <f>E48*0.14/E38</f>
        <v>0.8960000000000001</v>
      </c>
      <c r="G48" s="43">
        <f>200/E38</f>
        <v>3.2</v>
      </c>
      <c r="H48" s="14"/>
      <c r="I48" s="29">
        <v>200</v>
      </c>
      <c r="J48" s="30">
        <f>A48*0.14/E38</f>
        <v>0.44800000000000006</v>
      </c>
      <c r="K48" s="30">
        <f>A48*1/E38</f>
        <v>3.2</v>
      </c>
      <c r="L48" s="63"/>
      <c r="M48" s="31">
        <v>400</v>
      </c>
      <c r="N48" s="30">
        <f>$E48*0.14/$E$38</f>
        <v>0.8960000000000001</v>
      </c>
      <c r="O48" s="43">
        <f>200/E38</f>
        <v>3.2</v>
      </c>
    </row>
    <row r="49" spans="1:15" ht="12">
      <c r="A49" s="29">
        <v>250</v>
      </c>
      <c r="B49" s="30">
        <f>A49*0.14/E38</f>
        <v>0.56</v>
      </c>
      <c r="C49" s="30">
        <f>200/E38</f>
        <v>3.2</v>
      </c>
      <c r="D49" s="64"/>
      <c r="E49" s="61" t="s">
        <v>6</v>
      </c>
      <c r="F49" s="65" t="s">
        <v>6</v>
      </c>
      <c r="G49" s="66"/>
      <c r="H49" s="14"/>
      <c r="I49" s="29">
        <v>250</v>
      </c>
      <c r="J49" s="30">
        <f>A49*0.14/E38</f>
        <v>0.56</v>
      </c>
      <c r="K49" s="30">
        <f>200/E38</f>
        <v>3.2</v>
      </c>
      <c r="L49" s="64"/>
      <c r="M49" s="61" t="s">
        <v>6</v>
      </c>
      <c r="N49" s="65" t="s">
        <v>6</v>
      </c>
      <c r="O49" s="66"/>
    </row>
    <row r="50" spans="1:15" ht="12">
      <c r="A50" s="93" t="s">
        <v>30</v>
      </c>
      <c r="B50" s="94"/>
      <c r="C50" s="94"/>
      <c r="D50" s="94"/>
      <c r="E50" s="94"/>
      <c r="F50" s="94"/>
      <c r="G50" s="95"/>
      <c r="H50" s="1"/>
      <c r="I50" s="93" t="s">
        <v>30</v>
      </c>
      <c r="J50" s="94"/>
      <c r="K50" s="94"/>
      <c r="L50" s="94"/>
      <c r="M50" s="94"/>
      <c r="N50" s="94"/>
      <c r="O50" s="95"/>
    </row>
    <row r="51" spans="1:15" ht="12">
      <c r="A51" s="107" t="s">
        <v>71</v>
      </c>
      <c r="B51" s="108"/>
      <c r="C51" s="108"/>
      <c r="D51" s="108"/>
      <c r="E51" s="108"/>
      <c r="F51" s="108"/>
      <c r="G51" s="109"/>
      <c r="H51" s="1"/>
      <c r="I51" s="107" t="s">
        <v>71</v>
      </c>
      <c r="J51" s="108"/>
      <c r="K51" s="108"/>
      <c r="L51" s="108"/>
      <c r="M51" s="108"/>
      <c r="N51" s="108"/>
      <c r="O51" s="109"/>
    </row>
    <row r="52" spans="1:15" ht="12">
      <c r="A52" s="110"/>
      <c r="B52" s="111"/>
      <c r="C52" s="111"/>
      <c r="D52" s="111"/>
      <c r="E52" s="111"/>
      <c r="F52" s="111"/>
      <c r="G52" s="112"/>
      <c r="H52" s="1"/>
      <c r="I52" s="110"/>
      <c r="J52" s="111"/>
      <c r="K52" s="111"/>
      <c r="L52" s="111"/>
      <c r="M52" s="111"/>
      <c r="N52" s="111"/>
      <c r="O52" s="112"/>
    </row>
    <row r="53" spans="1:15" ht="12">
      <c r="A53" s="110"/>
      <c r="B53" s="111"/>
      <c r="C53" s="111"/>
      <c r="D53" s="111"/>
      <c r="E53" s="111"/>
      <c r="F53" s="111"/>
      <c r="G53" s="112"/>
      <c r="H53" s="1"/>
      <c r="I53" s="110"/>
      <c r="J53" s="111"/>
      <c r="K53" s="111"/>
      <c r="L53" s="111"/>
      <c r="M53" s="111"/>
      <c r="N53" s="111"/>
      <c r="O53" s="112"/>
    </row>
    <row r="54" spans="1:15" ht="12">
      <c r="A54" s="110"/>
      <c r="B54" s="111"/>
      <c r="C54" s="111"/>
      <c r="D54" s="111"/>
      <c r="E54" s="111"/>
      <c r="F54" s="111"/>
      <c r="G54" s="112"/>
      <c r="H54" s="1"/>
      <c r="I54" s="110"/>
      <c r="J54" s="111"/>
      <c r="K54" s="111"/>
      <c r="L54" s="111"/>
      <c r="M54" s="111"/>
      <c r="N54" s="111"/>
      <c r="O54" s="112"/>
    </row>
    <row r="55" spans="1:15" ht="12">
      <c r="A55" s="110"/>
      <c r="B55" s="111"/>
      <c r="C55" s="111"/>
      <c r="D55" s="111"/>
      <c r="E55" s="111"/>
      <c r="F55" s="111"/>
      <c r="G55" s="112"/>
      <c r="H55" s="1"/>
      <c r="I55" s="110"/>
      <c r="J55" s="111"/>
      <c r="K55" s="111"/>
      <c r="L55" s="111"/>
      <c r="M55" s="111"/>
      <c r="N55" s="111"/>
      <c r="O55" s="112"/>
    </row>
    <row r="56" spans="1:15" ht="12">
      <c r="A56" s="110"/>
      <c r="B56" s="111"/>
      <c r="C56" s="111"/>
      <c r="D56" s="111"/>
      <c r="E56" s="111"/>
      <c r="F56" s="111"/>
      <c r="G56" s="112"/>
      <c r="H56" s="1"/>
      <c r="I56" s="110"/>
      <c r="J56" s="111"/>
      <c r="K56" s="111"/>
      <c r="L56" s="111"/>
      <c r="M56" s="111"/>
      <c r="N56" s="111"/>
      <c r="O56" s="112"/>
    </row>
    <row r="57" spans="1:15" ht="12">
      <c r="A57" s="110"/>
      <c r="B57" s="111"/>
      <c r="C57" s="111"/>
      <c r="D57" s="111"/>
      <c r="E57" s="111"/>
      <c r="F57" s="111"/>
      <c r="G57" s="112"/>
      <c r="H57" s="1"/>
      <c r="I57" s="110"/>
      <c r="J57" s="111"/>
      <c r="K57" s="111"/>
      <c r="L57" s="111"/>
      <c r="M57" s="111"/>
      <c r="N57" s="111"/>
      <c r="O57" s="112"/>
    </row>
    <row r="58" spans="1:15" ht="12">
      <c r="A58" s="110"/>
      <c r="B58" s="111"/>
      <c r="C58" s="111"/>
      <c r="D58" s="111"/>
      <c r="E58" s="111"/>
      <c r="F58" s="111"/>
      <c r="G58" s="112"/>
      <c r="H58" s="1"/>
      <c r="I58" s="110"/>
      <c r="J58" s="111"/>
      <c r="K58" s="111"/>
      <c r="L58" s="111"/>
      <c r="M58" s="111"/>
      <c r="N58" s="111"/>
      <c r="O58" s="112"/>
    </row>
    <row r="59" spans="1:15" ht="12">
      <c r="A59" s="113"/>
      <c r="B59" s="114"/>
      <c r="C59" s="114"/>
      <c r="D59" s="114"/>
      <c r="E59" s="114"/>
      <c r="F59" s="114"/>
      <c r="G59" s="115"/>
      <c r="H59" s="1"/>
      <c r="I59" s="113"/>
      <c r="J59" s="114"/>
      <c r="K59" s="114"/>
      <c r="L59" s="114"/>
      <c r="M59" s="114"/>
      <c r="N59" s="114"/>
      <c r="O59" s="115"/>
    </row>
    <row r="60" spans="1:15" ht="12">
      <c r="A60" s="104" t="s">
        <v>22</v>
      </c>
      <c r="B60" s="105"/>
      <c r="C60" s="105"/>
      <c r="D60" s="105"/>
      <c r="E60" s="105"/>
      <c r="F60" s="105"/>
      <c r="G60" s="106"/>
      <c r="H60" s="1"/>
      <c r="I60" s="104" t="s">
        <v>22</v>
      </c>
      <c r="J60" s="105"/>
      <c r="K60" s="105"/>
      <c r="L60" s="105"/>
      <c r="M60" s="105"/>
      <c r="N60" s="105"/>
      <c r="O60" s="106"/>
    </row>
    <row r="61" spans="1:15" ht="12">
      <c r="A61" s="89" t="str">
        <f>F10</f>
        <v>BLUE BIRD FEED MILL, ANY CITY, ANY STATE 55555</v>
      </c>
      <c r="B61" s="83"/>
      <c r="C61" s="83"/>
      <c r="D61" s="83"/>
      <c r="E61" s="83"/>
      <c r="F61" s="83"/>
      <c r="G61" s="90"/>
      <c r="H61" s="1"/>
      <c r="I61" s="89" t="str">
        <f>F10</f>
        <v>BLUE BIRD FEED MILL, ANY CITY, ANY STATE 55555</v>
      </c>
      <c r="J61" s="83"/>
      <c r="K61" s="83"/>
      <c r="L61" s="83"/>
      <c r="M61" s="83"/>
      <c r="N61" s="83"/>
      <c r="O61" s="90"/>
    </row>
    <row r="62" spans="1:15" ht="4.5" customHeight="1">
      <c r="A62" s="17"/>
      <c r="B62" s="19"/>
      <c r="C62" s="19"/>
      <c r="D62" s="19"/>
      <c r="E62" s="19"/>
      <c r="F62" s="19"/>
      <c r="G62" s="21"/>
      <c r="H62" s="1"/>
      <c r="I62" s="17"/>
      <c r="J62" s="19"/>
      <c r="K62" s="19"/>
      <c r="L62" s="19"/>
      <c r="M62" s="19"/>
      <c r="N62" s="19"/>
      <c r="O62" s="21"/>
    </row>
    <row r="63" spans="1:15" ht="12">
      <c r="A63" s="91" t="s">
        <v>72</v>
      </c>
      <c r="B63" s="92"/>
      <c r="C63" s="92"/>
      <c r="D63" s="20">
        <f>F11</f>
        <v>44050</v>
      </c>
      <c r="E63" s="22"/>
      <c r="F63" s="22"/>
      <c r="G63" s="21"/>
      <c r="H63" s="1"/>
      <c r="I63" s="91" t="s">
        <v>73</v>
      </c>
      <c r="J63" s="92"/>
      <c r="K63" s="92"/>
      <c r="L63" s="20">
        <f>F11</f>
        <v>44050</v>
      </c>
      <c r="M63" s="22"/>
      <c r="N63" s="22"/>
      <c r="O63" s="21"/>
    </row>
    <row r="64" spans="1:15" ht="12">
      <c r="A64" s="89" t="s">
        <v>46</v>
      </c>
      <c r="B64" s="83"/>
      <c r="C64" s="83"/>
      <c r="D64" s="83"/>
      <c r="E64" s="83"/>
      <c r="F64" s="83"/>
      <c r="G64" s="90"/>
      <c r="H64" s="2"/>
      <c r="I64" s="89" t="s">
        <v>46</v>
      </c>
      <c r="J64" s="83"/>
      <c r="K64" s="83"/>
      <c r="L64" s="83"/>
      <c r="M64" s="83"/>
      <c r="N64" s="83"/>
      <c r="O64" s="90"/>
    </row>
    <row r="65" spans="1:15" ht="3.75" customHeight="1">
      <c r="A65" s="17"/>
      <c r="B65" s="19"/>
      <c r="C65" s="19"/>
      <c r="D65" s="19"/>
      <c r="E65" s="19"/>
      <c r="F65" s="19"/>
      <c r="G65" s="21"/>
      <c r="H65" s="2"/>
      <c r="I65" s="17"/>
      <c r="J65" s="19"/>
      <c r="K65" s="19"/>
      <c r="L65" s="19"/>
      <c r="M65" s="19"/>
      <c r="N65" s="19"/>
      <c r="O65" s="21"/>
    </row>
    <row r="66" spans="1:15" ht="12.75" thickBot="1">
      <c r="A66" s="33"/>
      <c r="B66" s="34"/>
      <c r="C66" s="35"/>
      <c r="D66" s="34"/>
      <c r="E66" s="34"/>
      <c r="F66" s="35" t="s">
        <v>44</v>
      </c>
      <c r="G66" s="36">
        <f>C24</f>
        <v>44013</v>
      </c>
      <c r="H66" s="2"/>
      <c r="I66" s="33"/>
      <c r="J66" s="34"/>
      <c r="K66" s="35"/>
      <c r="L66" s="34"/>
      <c r="M66" s="34"/>
      <c r="N66" s="35" t="s">
        <v>44</v>
      </c>
      <c r="O66" s="36">
        <f>C24</f>
        <v>44013</v>
      </c>
    </row>
    <row r="67" spans="1:14" ht="12">
      <c r="A67" s="1"/>
      <c r="B67" s="1"/>
      <c r="C67" s="1"/>
      <c r="D67" s="1"/>
      <c r="E67" s="1"/>
      <c r="F67" s="1"/>
      <c r="G67" s="1"/>
      <c r="H67" s="1"/>
      <c r="I67" s="1"/>
      <c r="J67" s="1"/>
      <c r="K67" s="1"/>
      <c r="L67" s="1"/>
      <c r="M67" s="1"/>
      <c r="N67" s="1"/>
    </row>
    <row r="68" spans="1:10" ht="12">
      <c r="A68" s="116" t="s">
        <v>36</v>
      </c>
      <c r="B68" s="116"/>
      <c r="C68" s="116"/>
      <c r="D68" s="116"/>
      <c r="E68" s="116"/>
      <c r="F68" s="116"/>
      <c r="G68" s="1"/>
      <c r="H68" s="1"/>
      <c r="I68" s="1"/>
      <c r="J68" s="1"/>
    </row>
    <row r="69" spans="1:14" ht="12">
      <c r="A69" s="70" t="s">
        <v>13</v>
      </c>
      <c r="B69" s="70"/>
      <c r="C69" s="70"/>
      <c r="D69" s="117" t="str">
        <f>F2</f>
        <v>CALF GROWER</v>
      </c>
      <c r="E69" s="117"/>
      <c r="F69" s="117"/>
      <c r="J69" s="1"/>
      <c r="K69" s="1"/>
      <c r="L69" s="1"/>
      <c r="M69" s="1"/>
      <c r="N69" s="1"/>
    </row>
    <row r="70" spans="1:14" ht="12">
      <c r="A70" s="70" t="s">
        <v>14</v>
      </c>
      <c r="B70" s="70"/>
      <c r="C70" s="70"/>
      <c r="D70" s="117">
        <f>F4</f>
        <v>16565</v>
      </c>
      <c r="E70" s="117"/>
      <c r="F70" s="117"/>
      <c r="J70" s="1"/>
      <c r="K70" s="1"/>
      <c r="L70" s="1"/>
      <c r="M70" s="1"/>
      <c r="N70" s="1"/>
    </row>
    <row r="71" spans="1:14" ht="12">
      <c r="A71" s="70" t="s">
        <v>15</v>
      </c>
      <c r="B71" s="70"/>
      <c r="C71" s="70"/>
      <c r="D71" s="117" t="str">
        <f>F8</f>
        <v>BLUE BIRD CONCENTRATE 500 RM</v>
      </c>
      <c r="E71" s="117"/>
      <c r="F71" s="117"/>
      <c r="J71" s="1"/>
      <c r="K71" s="1"/>
      <c r="L71" s="1"/>
      <c r="M71" s="1"/>
      <c r="N71" s="1"/>
    </row>
    <row r="72" spans="1:14" ht="12">
      <c r="A72" s="70" t="s">
        <v>16</v>
      </c>
      <c r="B72" s="70"/>
      <c r="C72" s="70"/>
      <c r="D72" s="117">
        <f>F9</f>
        <v>500</v>
      </c>
      <c r="E72" s="117"/>
      <c r="F72" s="117"/>
      <c r="G72" s="1"/>
      <c r="H72" s="1"/>
      <c r="I72" s="1"/>
      <c r="J72" s="1"/>
      <c r="K72" s="1"/>
      <c r="L72" s="1"/>
      <c r="M72" s="1"/>
      <c r="N72" s="1"/>
    </row>
    <row r="73" spans="1:14" ht="12">
      <c r="A73" s="70" t="s">
        <v>0</v>
      </c>
      <c r="B73" s="70"/>
      <c r="C73" s="70"/>
      <c r="D73" s="117">
        <f>F6</f>
        <v>2000</v>
      </c>
      <c r="E73" s="117"/>
      <c r="F73" s="117"/>
      <c r="G73" s="1"/>
      <c r="H73" s="1"/>
      <c r="I73" s="1"/>
      <c r="J73" s="1"/>
      <c r="K73" s="1"/>
      <c r="L73" s="1"/>
      <c r="M73" s="1"/>
      <c r="N73" s="1"/>
    </row>
    <row r="74" spans="1:14" ht="12">
      <c r="A74" s="70" t="s">
        <v>17</v>
      </c>
      <c r="B74" s="70"/>
      <c r="C74" s="70"/>
      <c r="D74" s="117">
        <f>F7</f>
        <v>500</v>
      </c>
      <c r="E74" s="117"/>
      <c r="F74" s="117"/>
      <c r="G74" s="1"/>
      <c r="H74" s="1"/>
      <c r="I74" s="1"/>
      <c r="J74" s="1"/>
      <c r="K74" s="1"/>
      <c r="L74" s="1"/>
      <c r="M74" s="1"/>
      <c r="N74" s="1"/>
    </row>
    <row r="75" spans="1:14" ht="12">
      <c r="A75" s="70" t="s">
        <v>18</v>
      </c>
      <c r="B75" s="70"/>
      <c r="C75" s="70"/>
      <c r="D75" s="117" t="str">
        <f>F17</f>
        <v>none</v>
      </c>
      <c r="E75" s="117"/>
      <c r="F75" s="117"/>
      <c r="G75" s="1"/>
      <c r="H75" s="1"/>
      <c r="I75" s="1"/>
      <c r="J75" s="1"/>
      <c r="K75" s="1"/>
      <c r="L75" s="1"/>
      <c r="M75" s="1"/>
      <c r="N75" s="1"/>
    </row>
    <row r="76" spans="1:14" ht="12">
      <c r="A76" s="70" t="s">
        <v>19</v>
      </c>
      <c r="B76" s="70"/>
      <c r="C76" s="70"/>
      <c r="D76" s="117">
        <f>F18</f>
        <v>0</v>
      </c>
      <c r="E76" s="117"/>
      <c r="F76" s="117"/>
      <c r="G76" s="1"/>
      <c r="H76" s="1"/>
      <c r="I76" s="1"/>
      <c r="J76" s="1"/>
      <c r="K76" s="1"/>
      <c r="L76" s="1"/>
      <c r="M76" s="1"/>
      <c r="N76" s="1"/>
    </row>
    <row r="77" spans="1:14" ht="12">
      <c r="A77" s="70" t="s">
        <v>20</v>
      </c>
      <c r="B77" s="70"/>
      <c r="C77" s="70"/>
      <c r="D77" s="117">
        <f>F19</f>
        <v>0</v>
      </c>
      <c r="E77" s="117"/>
      <c r="F77" s="117"/>
      <c r="G77" s="1"/>
      <c r="H77" s="1"/>
      <c r="I77" s="1"/>
      <c r="J77" s="1"/>
      <c r="K77" s="1"/>
      <c r="L77" s="1"/>
      <c r="M77" s="1"/>
      <c r="N77" s="1"/>
    </row>
    <row r="79" spans="1:6" ht="12">
      <c r="A79" s="118" t="s">
        <v>37</v>
      </c>
      <c r="B79" s="118"/>
      <c r="C79" s="118"/>
      <c r="D79" s="118"/>
      <c r="E79" s="118"/>
      <c r="F79" s="118"/>
    </row>
    <row r="80" spans="1:6" ht="12">
      <c r="A80" s="119" t="s">
        <v>34</v>
      </c>
      <c r="B80" s="119"/>
      <c r="C80" s="119"/>
      <c r="D80" s="119"/>
      <c r="E80" s="120">
        <f>J14</f>
        <v>125</v>
      </c>
      <c r="F80" s="120"/>
    </row>
    <row r="81" spans="1:6" ht="12">
      <c r="A81" s="78" t="s">
        <v>31</v>
      </c>
      <c r="B81" s="78"/>
      <c r="C81" s="78"/>
      <c r="D81" s="78"/>
      <c r="E81" s="120" t="s">
        <v>25</v>
      </c>
      <c r="F81" s="120"/>
    </row>
  </sheetData>
  <sheetProtection password="FFB7" sheet="1" objects="1" scenarios="1"/>
  <mergeCells count="90">
    <mergeCell ref="A79:F79"/>
    <mergeCell ref="A80:D80"/>
    <mergeCell ref="E80:F80"/>
    <mergeCell ref="A81:D81"/>
    <mergeCell ref="E81:F81"/>
    <mergeCell ref="A34:G35"/>
    <mergeCell ref="A51:G59"/>
    <mergeCell ref="A75:C75"/>
    <mergeCell ref="D75:F75"/>
    <mergeCell ref="A76:C76"/>
    <mergeCell ref="D76:F76"/>
    <mergeCell ref="A77:C77"/>
    <mergeCell ref="D77:F77"/>
    <mergeCell ref="A72:C72"/>
    <mergeCell ref="D72:F72"/>
    <mergeCell ref="A73:C73"/>
    <mergeCell ref="D73:F73"/>
    <mergeCell ref="A74:C74"/>
    <mergeCell ref="D74:F74"/>
    <mergeCell ref="A68:F68"/>
    <mergeCell ref="A69:C69"/>
    <mergeCell ref="D69:F69"/>
    <mergeCell ref="A70:C70"/>
    <mergeCell ref="D70:F70"/>
    <mergeCell ref="A71:C71"/>
    <mergeCell ref="D71:F71"/>
    <mergeCell ref="A61:G61"/>
    <mergeCell ref="I61:O61"/>
    <mergeCell ref="A63:C63"/>
    <mergeCell ref="I63:K63"/>
    <mergeCell ref="A64:G64"/>
    <mergeCell ref="I64:O64"/>
    <mergeCell ref="A40:G40"/>
    <mergeCell ref="I40:O40"/>
    <mergeCell ref="A50:G50"/>
    <mergeCell ref="I50:O50"/>
    <mergeCell ref="A60:G60"/>
    <mergeCell ref="I60:O60"/>
    <mergeCell ref="I51:O59"/>
    <mergeCell ref="A33:G33"/>
    <mergeCell ref="I33:O33"/>
    <mergeCell ref="A36:G36"/>
    <mergeCell ref="I36:O36"/>
    <mergeCell ref="A37:C37"/>
    <mergeCell ref="I37:K37"/>
    <mergeCell ref="I34:O35"/>
    <mergeCell ref="A29:G29"/>
    <mergeCell ref="I29:O29"/>
    <mergeCell ref="A30:G30"/>
    <mergeCell ref="I30:O30"/>
    <mergeCell ref="A32:B32"/>
    <mergeCell ref="I32:J32"/>
    <mergeCell ref="A25:G25"/>
    <mergeCell ref="I25:O25"/>
    <mergeCell ref="B26:C26"/>
    <mergeCell ref="J26:K26"/>
    <mergeCell ref="A28:D28"/>
    <mergeCell ref="I28:L28"/>
    <mergeCell ref="A18:E18"/>
    <mergeCell ref="G18:J18"/>
    <mergeCell ref="A19:E19"/>
    <mergeCell ref="G19:J19"/>
    <mergeCell ref="B22:C22"/>
    <mergeCell ref="A24:B24"/>
    <mergeCell ref="A11:E11"/>
    <mergeCell ref="F11:J11"/>
    <mergeCell ref="F13:K13"/>
    <mergeCell ref="F14:I14"/>
    <mergeCell ref="F15:I15"/>
    <mergeCell ref="A17:E17"/>
    <mergeCell ref="F17:J17"/>
    <mergeCell ref="A8:E8"/>
    <mergeCell ref="F8:J8"/>
    <mergeCell ref="A9:E9"/>
    <mergeCell ref="F9:J9"/>
    <mergeCell ref="A10:E10"/>
    <mergeCell ref="F10:J10"/>
    <mergeCell ref="A5:E5"/>
    <mergeCell ref="F5:J5"/>
    <mergeCell ref="A6:E6"/>
    <mergeCell ref="F6:J6"/>
    <mergeCell ref="A7:E7"/>
    <mergeCell ref="F7:J7"/>
    <mergeCell ref="F1:J1"/>
    <mergeCell ref="A2:E2"/>
    <mergeCell ref="F2:J2"/>
    <mergeCell ref="A3:E3"/>
    <mergeCell ref="F3:J3"/>
    <mergeCell ref="A4:E4"/>
    <mergeCell ref="F4:J4"/>
  </mergeCells>
  <dataValidations count="1">
    <dataValidation type="date" allowBlank="1" showInputMessage="1" showErrorMessage="1" sqref="F11:J11">
      <formula1>F5</formula1>
      <formula2>F5+90</formula2>
    </dataValidation>
  </dataValidations>
  <printOptions horizontalCentered="1" verticalCentered="1"/>
  <pageMargins left="0.7" right="0.7" top="0.75" bottom="0.75" header="0.3" footer="0.3"/>
  <pageSetup fitToHeight="1" fitToWidth="1" horizontalDpi="600" verticalDpi="600" orientation="landscape" scale="92" r:id="rId2"/>
  <drawing r:id="rId1"/>
</worksheet>
</file>

<file path=xl/worksheets/sheet2.xml><?xml version="1.0" encoding="utf-8"?>
<worksheet xmlns="http://schemas.openxmlformats.org/spreadsheetml/2006/main" xmlns:r="http://schemas.openxmlformats.org/officeDocument/2006/relationships">
  <dimension ref="A1:K59"/>
  <sheetViews>
    <sheetView zoomScalePageLayoutView="0" workbookViewId="0" topLeftCell="A1">
      <selection activeCell="B7" sqref="B7"/>
    </sheetView>
  </sheetViews>
  <sheetFormatPr defaultColWidth="9.140625" defaultRowHeight="12.75"/>
  <sheetData>
    <row r="1" ht="12">
      <c r="A1" t="s">
        <v>49</v>
      </c>
    </row>
    <row r="3" spans="1:9" ht="12">
      <c r="A3" t="s">
        <v>50</v>
      </c>
      <c r="E3" t="s">
        <v>50</v>
      </c>
      <c r="I3" t="s">
        <v>50</v>
      </c>
    </row>
    <row r="4" spans="1:11" ht="12">
      <c r="A4" t="s">
        <v>51</v>
      </c>
      <c r="B4" s="121" t="str">
        <f>Template!F2</f>
        <v>CALF GROWER</v>
      </c>
      <c r="C4" s="121"/>
      <c r="E4" t="s">
        <v>51</v>
      </c>
      <c r="F4" s="121" t="str">
        <f>$B$4</f>
        <v>CALF GROWER</v>
      </c>
      <c r="G4" s="121"/>
      <c r="I4" t="s">
        <v>51</v>
      </c>
      <c r="J4" s="121" t="str">
        <f>$B$4</f>
        <v>CALF GROWER</v>
      </c>
      <c r="K4" s="121"/>
    </row>
    <row r="5" spans="1:11" ht="12">
      <c r="A5" t="s">
        <v>52</v>
      </c>
      <c r="B5" s="122">
        <f>Template!F5</f>
        <v>42736</v>
      </c>
      <c r="C5" s="122"/>
      <c r="E5" t="s">
        <v>52</v>
      </c>
      <c r="F5" s="122">
        <f>$B$5</f>
        <v>42736</v>
      </c>
      <c r="G5" s="122"/>
      <c r="I5" t="s">
        <v>52</v>
      </c>
      <c r="J5" s="122">
        <f>$B$5</f>
        <v>42736</v>
      </c>
      <c r="K5" s="122"/>
    </row>
    <row r="6" spans="1:11" ht="12">
      <c r="A6" t="s">
        <v>14</v>
      </c>
      <c r="B6" s="121">
        <f>Template!F4</f>
        <v>16565</v>
      </c>
      <c r="C6" s="121"/>
      <c r="E6" t="s">
        <v>14</v>
      </c>
      <c r="F6" s="121">
        <f>$B$6</f>
        <v>16565</v>
      </c>
      <c r="G6" s="121"/>
      <c r="I6" t="s">
        <v>14</v>
      </c>
      <c r="J6" s="121">
        <f>$B$6</f>
        <v>16565</v>
      </c>
      <c r="K6" s="121"/>
    </row>
    <row r="9" spans="1:9" ht="12">
      <c r="A9" t="s">
        <v>50</v>
      </c>
      <c r="E9" t="s">
        <v>50</v>
      </c>
      <c r="I9" t="s">
        <v>50</v>
      </c>
    </row>
    <row r="10" spans="1:11" ht="12">
      <c r="A10" t="s">
        <v>51</v>
      </c>
      <c r="B10" s="121" t="str">
        <f>$B$4</f>
        <v>CALF GROWER</v>
      </c>
      <c r="C10" s="121"/>
      <c r="E10" t="s">
        <v>51</v>
      </c>
      <c r="F10" s="121" t="str">
        <f>$B$4</f>
        <v>CALF GROWER</v>
      </c>
      <c r="G10" s="121"/>
      <c r="I10" t="s">
        <v>51</v>
      </c>
      <c r="J10" s="121" t="str">
        <f>$B$4</f>
        <v>CALF GROWER</v>
      </c>
      <c r="K10" s="121"/>
    </row>
    <row r="11" spans="1:11" ht="12">
      <c r="A11" t="s">
        <v>52</v>
      </c>
      <c r="B11" s="122">
        <f>$B$5</f>
        <v>42736</v>
      </c>
      <c r="C11" s="122"/>
      <c r="E11" t="s">
        <v>52</v>
      </c>
      <c r="F11" s="122">
        <f>$B$5</f>
        <v>42736</v>
      </c>
      <c r="G11" s="122"/>
      <c r="I11" t="s">
        <v>52</v>
      </c>
      <c r="J11" s="122">
        <f>$B$5</f>
        <v>42736</v>
      </c>
      <c r="K11" s="122"/>
    </row>
    <row r="12" spans="1:11" ht="12">
      <c r="A12" t="s">
        <v>14</v>
      </c>
      <c r="B12" s="121">
        <f>$B$6</f>
        <v>16565</v>
      </c>
      <c r="C12" s="121"/>
      <c r="E12" t="s">
        <v>14</v>
      </c>
      <c r="F12" s="121">
        <f>$B$6</f>
        <v>16565</v>
      </c>
      <c r="G12" s="121"/>
      <c r="I12" t="s">
        <v>14</v>
      </c>
      <c r="J12" s="121">
        <f>$B$6</f>
        <v>16565</v>
      </c>
      <c r="K12" s="121"/>
    </row>
    <row r="15" spans="1:9" ht="12">
      <c r="A15" t="s">
        <v>50</v>
      </c>
      <c r="E15" t="s">
        <v>50</v>
      </c>
      <c r="I15" t="s">
        <v>50</v>
      </c>
    </row>
    <row r="16" spans="1:11" ht="12">
      <c r="A16" t="s">
        <v>51</v>
      </c>
      <c r="B16" s="121" t="str">
        <f>$B$4</f>
        <v>CALF GROWER</v>
      </c>
      <c r="C16" s="121"/>
      <c r="E16" t="s">
        <v>51</v>
      </c>
      <c r="F16" s="121" t="str">
        <f>$B$4</f>
        <v>CALF GROWER</v>
      </c>
      <c r="G16" s="121"/>
      <c r="I16" t="s">
        <v>51</v>
      </c>
      <c r="J16" s="121" t="str">
        <f>$B$4</f>
        <v>CALF GROWER</v>
      </c>
      <c r="K16" s="121"/>
    </row>
    <row r="17" spans="1:11" ht="12">
      <c r="A17" t="s">
        <v>52</v>
      </c>
      <c r="B17" s="122">
        <f>$B$5</f>
        <v>42736</v>
      </c>
      <c r="C17" s="122"/>
      <c r="E17" t="s">
        <v>52</v>
      </c>
      <c r="F17" s="122">
        <f>$B$5</f>
        <v>42736</v>
      </c>
      <c r="G17" s="122"/>
      <c r="I17" t="s">
        <v>52</v>
      </c>
      <c r="J17" s="122">
        <f>$B$5</f>
        <v>42736</v>
      </c>
      <c r="K17" s="122"/>
    </row>
    <row r="18" spans="1:11" ht="12">
      <c r="A18" t="s">
        <v>14</v>
      </c>
      <c r="B18" s="121">
        <f>$B$6</f>
        <v>16565</v>
      </c>
      <c r="C18" s="121"/>
      <c r="E18" t="s">
        <v>14</v>
      </c>
      <c r="F18" s="121">
        <f>$B$6</f>
        <v>16565</v>
      </c>
      <c r="G18" s="121"/>
      <c r="I18" t="s">
        <v>14</v>
      </c>
      <c r="J18" s="121">
        <f>$B$6</f>
        <v>16565</v>
      </c>
      <c r="K18" s="121"/>
    </row>
    <row r="21" spans="1:9" ht="12">
      <c r="A21" t="s">
        <v>50</v>
      </c>
      <c r="E21" t="s">
        <v>50</v>
      </c>
      <c r="I21" t="s">
        <v>50</v>
      </c>
    </row>
    <row r="22" spans="1:11" ht="12">
      <c r="A22" t="s">
        <v>51</v>
      </c>
      <c r="B22" s="121" t="str">
        <f>$B$4</f>
        <v>CALF GROWER</v>
      </c>
      <c r="C22" s="121"/>
      <c r="E22" t="s">
        <v>51</v>
      </c>
      <c r="F22" s="121" t="str">
        <f>$B$4</f>
        <v>CALF GROWER</v>
      </c>
      <c r="G22" s="121"/>
      <c r="I22" t="s">
        <v>51</v>
      </c>
      <c r="J22" s="121" t="str">
        <f>$B$4</f>
        <v>CALF GROWER</v>
      </c>
      <c r="K22" s="121"/>
    </row>
    <row r="23" spans="1:11" ht="12">
      <c r="A23" t="s">
        <v>52</v>
      </c>
      <c r="B23" s="122">
        <f>$B$5</f>
        <v>42736</v>
      </c>
      <c r="C23" s="122"/>
      <c r="E23" t="s">
        <v>52</v>
      </c>
      <c r="F23" s="122">
        <f>$B$5</f>
        <v>42736</v>
      </c>
      <c r="G23" s="122"/>
      <c r="I23" t="s">
        <v>52</v>
      </c>
      <c r="J23" s="122">
        <f>$B$5</f>
        <v>42736</v>
      </c>
      <c r="K23" s="122"/>
    </row>
    <row r="24" spans="1:11" ht="12">
      <c r="A24" t="s">
        <v>14</v>
      </c>
      <c r="B24" s="121">
        <f>$B$6</f>
        <v>16565</v>
      </c>
      <c r="C24" s="121"/>
      <c r="E24" t="s">
        <v>14</v>
      </c>
      <c r="F24" s="121">
        <f>$B$6</f>
        <v>16565</v>
      </c>
      <c r="G24" s="121"/>
      <c r="I24" t="s">
        <v>14</v>
      </c>
      <c r="J24" s="121">
        <f>$B$6</f>
        <v>16565</v>
      </c>
      <c r="K24" s="121"/>
    </row>
    <row r="26" spans="1:9" ht="12">
      <c r="A26" t="s">
        <v>50</v>
      </c>
      <c r="E26" t="s">
        <v>50</v>
      </c>
      <c r="I26" t="s">
        <v>50</v>
      </c>
    </row>
    <row r="27" spans="1:11" ht="12">
      <c r="A27" t="s">
        <v>51</v>
      </c>
      <c r="B27" s="121" t="str">
        <f>$B$4</f>
        <v>CALF GROWER</v>
      </c>
      <c r="C27" s="121"/>
      <c r="E27" t="s">
        <v>51</v>
      </c>
      <c r="F27" s="121" t="str">
        <f>$B$4</f>
        <v>CALF GROWER</v>
      </c>
      <c r="G27" s="121"/>
      <c r="I27" t="s">
        <v>51</v>
      </c>
      <c r="J27" s="121" t="str">
        <f>$B$4</f>
        <v>CALF GROWER</v>
      </c>
      <c r="K27" s="121"/>
    </row>
    <row r="28" spans="1:11" ht="12">
      <c r="A28" t="s">
        <v>52</v>
      </c>
      <c r="B28" s="122">
        <f>$B$5</f>
        <v>42736</v>
      </c>
      <c r="C28" s="122"/>
      <c r="E28" t="s">
        <v>52</v>
      </c>
      <c r="F28" s="122">
        <f>$B$5</f>
        <v>42736</v>
      </c>
      <c r="G28" s="122"/>
      <c r="I28" t="s">
        <v>52</v>
      </c>
      <c r="J28" s="122">
        <f>$B$5</f>
        <v>42736</v>
      </c>
      <c r="K28" s="122"/>
    </row>
    <row r="29" spans="1:11" ht="12">
      <c r="A29" t="s">
        <v>14</v>
      </c>
      <c r="B29" s="121">
        <f>$B$6</f>
        <v>16565</v>
      </c>
      <c r="C29" s="121"/>
      <c r="E29" t="s">
        <v>14</v>
      </c>
      <c r="F29" s="121">
        <f>$B$6</f>
        <v>16565</v>
      </c>
      <c r="G29" s="121"/>
      <c r="I29" t="s">
        <v>14</v>
      </c>
      <c r="J29" s="121">
        <f>$B$6</f>
        <v>16565</v>
      </c>
      <c r="K29" s="121"/>
    </row>
    <row r="32" spans="1:9" ht="12">
      <c r="A32" t="s">
        <v>50</v>
      </c>
      <c r="E32" t="s">
        <v>50</v>
      </c>
      <c r="I32" t="s">
        <v>50</v>
      </c>
    </row>
    <row r="33" spans="1:11" ht="12">
      <c r="A33" t="s">
        <v>51</v>
      </c>
      <c r="B33" s="121" t="str">
        <f>$B$4</f>
        <v>CALF GROWER</v>
      </c>
      <c r="C33" s="121"/>
      <c r="E33" t="s">
        <v>51</v>
      </c>
      <c r="F33" s="121" t="str">
        <f>$B$4</f>
        <v>CALF GROWER</v>
      </c>
      <c r="G33" s="121"/>
      <c r="I33" t="s">
        <v>51</v>
      </c>
      <c r="J33" s="121" t="str">
        <f>$B$4</f>
        <v>CALF GROWER</v>
      </c>
      <c r="K33" s="121"/>
    </row>
    <row r="34" spans="1:11" ht="12">
      <c r="A34" t="s">
        <v>52</v>
      </c>
      <c r="B34" s="122">
        <f>$B$5</f>
        <v>42736</v>
      </c>
      <c r="C34" s="122"/>
      <c r="E34" t="s">
        <v>52</v>
      </c>
      <c r="F34" s="122">
        <f>$B$5</f>
        <v>42736</v>
      </c>
      <c r="G34" s="122"/>
      <c r="I34" t="s">
        <v>52</v>
      </c>
      <c r="J34" s="122">
        <f>$B$5</f>
        <v>42736</v>
      </c>
      <c r="K34" s="122"/>
    </row>
    <row r="35" spans="1:11" ht="12">
      <c r="A35" t="s">
        <v>14</v>
      </c>
      <c r="B35" s="121">
        <f>$B$6</f>
        <v>16565</v>
      </c>
      <c r="C35" s="121"/>
      <c r="E35" t="s">
        <v>14</v>
      </c>
      <c r="F35" s="121">
        <f>$B$6</f>
        <v>16565</v>
      </c>
      <c r="G35" s="121"/>
      <c r="I35" t="s">
        <v>14</v>
      </c>
      <c r="J35" s="121">
        <f>$B$6</f>
        <v>16565</v>
      </c>
      <c r="K35" s="121"/>
    </row>
    <row r="38" spans="1:9" ht="12">
      <c r="A38" t="s">
        <v>50</v>
      </c>
      <c r="E38" t="s">
        <v>50</v>
      </c>
      <c r="I38" t="s">
        <v>50</v>
      </c>
    </row>
    <row r="39" spans="1:11" ht="12">
      <c r="A39" t="s">
        <v>51</v>
      </c>
      <c r="B39" s="121" t="str">
        <f>$B$4</f>
        <v>CALF GROWER</v>
      </c>
      <c r="C39" s="121"/>
      <c r="E39" t="s">
        <v>51</v>
      </c>
      <c r="F39" s="121" t="str">
        <f>$B$4</f>
        <v>CALF GROWER</v>
      </c>
      <c r="G39" s="121"/>
      <c r="I39" t="s">
        <v>51</v>
      </c>
      <c r="J39" s="121" t="str">
        <f>$B$4</f>
        <v>CALF GROWER</v>
      </c>
      <c r="K39" s="121"/>
    </row>
    <row r="40" spans="1:11" ht="12">
      <c r="A40" t="s">
        <v>52</v>
      </c>
      <c r="B40" s="122">
        <f>$B$5</f>
        <v>42736</v>
      </c>
      <c r="C40" s="122"/>
      <c r="E40" t="s">
        <v>52</v>
      </c>
      <c r="F40" s="122">
        <f>$B$5</f>
        <v>42736</v>
      </c>
      <c r="G40" s="122"/>
      <c r="I40" t="s">
        <v>52</v>
      </c>
      <c r="J40" s="122">
        <f>$B$5</f>
        <v>42736</v>
      </c>
      <c r="K40" s="122"/>
    </row>
    <row r="41" spans="1:11" ht="12">
      <c r="A41" t="s">
        <v>14</v>
      </c>
      <c r="B41" s="121">
        <f>$B$6</f>
        <v>16565</v>
      </c>
      <c r="C41" s="121"/>
      <c r="E41" t="s">
        <v>14</v>
      </c>
      <c r="F41" s="121">
        <f>$B$6</f>
        <v>16565</v>
      </c>
      <c r="G41" s="121"/>
      <c r="I41" t="s">
        <v>14</v>
      </c>
      <c r="J41" s="121">
        <f>$B$6</f>
        <v>16565</v>
      </c>
      <c r="K41" s="121"/>
    </row>
    <row r="44" spans="1:9" ht="12">
      <c r="A44" t="s">
        <v>50</v>
      </c>
      <c r="E44" t="s">
        <v>50</v>
      </c>
      <c r="I44" t="s">
        <v>50</v>
      </c>
    </row>
    <row r="45" spans="1:11" ht="12">
      <c r="A45" t="s">
        <v>51</v>
      </c>
      <c r="B45" s="121" t="str">
        <f>$B$4</f>
        <v>CALF GROWER</v>
      </c>
      <c r="C45" s="121"/>
      <c r="E45" t="s">
        <v>51</v>
      </c>
      <c r="F45" s="121" t="str">
        <f>$B$4</f>
        <v>CALF GROWER</v>
      </c>
      <c r="G45" s="121"/>
      <c r="I45" t="s">
        <v>51</v>
      </c>
      <c r="J45" s="121" t="str">
        <f>$B$4</f>
        <v>CALF GROWER</v>
      </c>
      <c r="K45" s="121"/>
    </row>
    <row r="46" spans="1:11" ht="12">
      <c r="A46" t="s">
        <v>52</v>
      </c>
      <c r="B46" s="122">
        <f>$B$5</f>
        <v>42736</v>
      </c>
      <c r="C46" s="122"/>
      <c r="E46" t="s">
        <v>52</v>
      </c>
      <c r="F46" s="122">
        <f>$B$5</f>
        <v>42736</v>
      </c>
      <c r="G46" s="122"/>
      <c r="I46" t="s">
        <v>52</v>
      </c>
      <c r="J46" s="122">
        <f>$B$5</f>
        <v>42736</v>
      </c>
      <c r="K46" s="122"/>
    </row>
    <row r="47" spans="1:11" ht="12">
      <c r="A47" t="s">
        <v>14</v>
      </c>
      <c r="B47" s="121">
        <f>$B$6</f>
        <v>16565</v>
      </c>
      <c r="C47" s="121"/>
      <c r="E47" t="s">
        <v>14</v>
      </c>
      <c r="F47" s="121">
        <f>$B$6</f>
        <v>16565</v>
      </c>
      <c r="G47" s="121"/>
      <c r="I47" t="s">
        <v>14</v>
      </c>
      <c r="J47" s="121">
        <f>$B$6</f>
        <v>16565</v>
      </c>
      <c r="K47" s="121"/>
    </row>
    <row r="50" spans="1:9" ht="12">
      <c r="A50" t="s">
        <v>50</v>
      </c>
      <c r="E50" t="s">
        <v>50</v>
      </c>
      <c r="I50" t="s">
        <v>50</v>
      </c>
    </row>
    <row r="51" spans="1:11" ht="12">
      <c r="A51" t="s">
        <v>51</v>
      </c>
      <c r="B51" s="121" t="str">
        <f>$B$4</f>
        <v>CALF GROWER</v>
      </c>
      <c r="C51" s="121"/>
      <c r="E51" t="s">
        <v>51</v>
      </c>
      <c r="F51" s="121" t="str">
        <f>$B$4</f>
        <v>CALF GROWER</v>
      </c>
      <c r="G51" s="121"/>
      <c r="I51" t="s">
        <v>51</v>
      </c>
      <c r="J51" s="121" t="str">
        <f>$B$4</f>
        <v>CALF GROWER</v>
      </c>
      <c r="K51" s="121"/>
    </row>
    <row r="52" spans="1:11" ht="12">
      <c r="A52" t="s">
        <v>52</v>
      </c>
      <c r="B52" s="122">
        <f>$B$5</f>
        <v>42736</v>
      </c>
      <c r="C52" s="122"/>
      <c r="E52" t="s">
        <v>52</v>
      </c>
      <c r="F52" s="122">
        <f>$B$5</f>
        <v>42736</v>
      </c>
      <c r="G52" s="122"/>
      <c r="I52" t="s">
        <v>52</v>
      </c>
      <c r="J52" s="122">
        <f>$B$5</f>
        <v>42736</v>
      </c>
      <c r="K52" s="122"/>
    </row>
    <row r="53" spans="1:11" ht="12">
      <c r="A53" t="s">
        <v>14</v>
      </c>
      <c r="B53" s="121">
        <f>$B$6</f>
        <v>16565</v>
      </c>
      <c r="C53" s="121"/>
      <c r="E53" t="s">
        <v>14</v>
      </c>
      <c r="F53" s="121">
        <f>$B$6</f>
        <v>16565</v>
      </c>
      <c r="G53" s="121"/>
      <c r="I53" t="s">
        <v>14</v>
      </c>
      <c r="J53" s="121">
        <f>$B$6</f>
        <v>16565</v>
      </c>
      <c r="K53" s="121"/>
    </row>
    <row r="56" spans="1:9" ht="12">
      <c r="A56" t="s">
        <v>50</v>
      </c>
      <c r="E56" t="s">
        <v>50</v>
      </c>
      <c r="I56" t="s">
        <v>50</v>
      </c>
    </row>
    <row r="57" spans="1:11" ht="12">
      <c r="A57" t="s">
        <v>51</v>
      </c>
      <c r="B57" s="121" t="str">
        <f>$B$4</f>
        <v>CALF GROWER</v>
      </c>
      <c r="C57" s="121"/>
      <c r="E57" t="s">
        <v>51</v>
      </c>
      <c r="F57" s="121" t="str">
        <f>$B$4</f>
        <v>CALF GROWER</v>
      </c>
      <c r="G57" s="121"/>
      <c r="I57" t="s">
        <v>51</v>
      </c>
      <c r="J57" s="121" t="str">
        <f>$B$4</f>
        <v>CALF GROWER</v>
      </c>
      <c r="K57" s="121"/>
    </row>
    <row r="58" spans="1:11" ht="12">
      <c r="A58" t="s">
        <v>52</v>
      </c>
      <c r="B58" s="122">
        <f>$B$5</f>
        <v>42736</v>
      </c>
      <c r="C58" s="122"/>
      <c r="E58" t="s">
        <v>52</v>
      </c>
      <c r="F58" s="122">
        <f>$B$5</f>
        <v>42736</v>
      </c>
      <c r="G58" s="122"/>
      <c r="I58" t="s">
        <v>52</v>
      </c>
      <c r="J58" s="122">
        <f>$B$5</f>
        <v>42736</v>
      </c>
      <c r="K58" s="122"/>
    </row>
    <row r="59" spans="1:11" ht="12">
      <c r="A59" t="s">
        <v>14</v>
      </c>
      <c r="B59" s="121">
        <f>$B$6</f>
        <v>16565</v>
      </c>
      <c r="C59" s="121"/>
      <c r="E59" t="s">
        <v>14</v>
      </c>
      <c r="F59" s="121">
        <f>$B$6</f>
        <v>16565</v>
      </c>
      <c r="G59" s="121"/>
      <c r="I59" t="s">
        <v>14</v>
      </c>
      <c r="J59" s="121">
        <f>$B$6</f>
        <v>16565</v>
      </c>
      <c r="K59" s="121"/>
    </row>
  </sheetData>
  <sheetProtection/>
  <mergeCells count="90">
    <mergeCell ref="B58:C58"/>
    <mergeCell ref="F58:G58"/>
    <mergeCell ref="J58:K58"/>
    <mergeCell ref="B59:C59"/>
    <mergeCell ref="F59:G59"/>
    <mergeCell ref="J59:K59"/>
    <mergeCell ref="B53:C53"/>
    <mergeCell ref="F53:G53"/>
    <mergeCell ref="J53:K53"/>
    <mergeCell ref="B57:C57"/>
    <mergeCell ref="F57:G57"/>
    <mergeCell ref="J57:K57"/>
    <mergeCell ref="B51:C51"/>
    <mergeCell ref="F51:G51"/>
    <mergeCell ref="J51:K51"/>
    <mergeCell ref="B52:C52"/>
    <mergeCell ref="F52:G52"/>
    <mergeCell ref="J52:K52"/>
    <mergeCell ref="B46:C46"/>
    <mergeCell ref="F46:G46"/>
    <mergeCell ref="J46:K46"/>
    <mergeCell ref="B47:C47"/>
    <mergeCell ref="F47:G47"/>
    <mergeCell ref="J47:K47"/>
    <mergeCell ref="B41:C41"/>
    <mergeCell ref="F41:G41"/>
    <mergeCell ref="J41:K41"/>
    <mergeCell ref="B45:C45"/>
    <mergeCell ref="F45:G45"/>
    <mergeCell ref="J45:K45"/>
    <mergeCell ref="B39:C39"/>
    <mergeCell ref="F39:G39"/>
    <mergeCell ref="J39:K39"/>
    <mergeCell ref="B40:C40"/>
    <mergeCell ref="F40:G40"/>
    <mergeCell ref="J40:K40"/>
    <mergeCell ref="B34:C34"/>
    <mergeCell ref="F34:G34"/>
    <mergeCell ref="J34:K34"/>
    <mergeCell ref="B35:C35"/>
    <mergeCell ref="F35:G35"/>
    <mergeCell ref="J35:K35"/>
    <mergeCell ref="B29:C29"/>
    <mergeCell ref="F29:G29"/>
    <mergeCell ref="J29:K29"/>
    <mergeCell ref="B33:C33"/>
    <mergeCell ref="F33:G33"/>
    <mergeCell ref="J33:K33"/>
    <mergeCell ref="B27:C27"/>
    <mergeCell ref="F27:G27"/>
    <mergeCell ref="J27:K27"/>
    <mergeCell ref="B28:C28"/>
    <mergeCell ref="F28:G28"/>
    <mergeCell ref="J28:K28"/>
    <mergeCell ref="B23:C23"/>
    <mergeCell ref="F23:G23"/>
    <mergeCell ref="J23:K23"/>
    <mergeCell ref="B24:C24"/>
    <mergeCell ref="F24:G24"/>
    <mergeCell ref="J24:K24"/>
    <mergeCell ref="B18:C18"/>
    <mergeCell ref="F18:G18"/>
    <mergeCell ref="J18:K18"/>
    <mergeCell ref="B22:C22"/>
    <mergeCell ref="F22:G22"/>
    <mergeCell ref="J22:K22"/>
    <mergeCell ref="B16:C16"/>
    <mergeCell ref="F16:G16"/>
    <mergeCell ref="J16:K16"/>
    <mergeCell ref="B17:C17"/>
    <mergeCell ref="F17:G17"/>
    <mergeCell ref="J17:K17"/>
    <mergeCell ref="B11:C11"/>
    <mergeCell ref="F11:G11"/>
    <mergeCell ref="J11:K11"/>
    <mergeCell ref="B12:C12"/>
    <mergeCell ref="F12:G12"/>
    <mergeCell ref="J12:K12"/>
    <mergeCell ref="B6:C6"/>
    <mergeCell ref="F6:G6"/>
    <mergeCell ref="J6:K6"/>
    <mergeCell ref="B10:C10"/>
    <mergeCell ref="F10:G10"/>
    <mergeCell ref="J10:K10"/>
    <mergeCell ref="B4:C4"/>
    <mergeCell ref="F4:G4"/>
    <mergeCell ref="J4:K4"/>
    <mergeCell ref="B5:C5"/>
    <mergeCell ref="F5:G5"/>
    <mergeCell ref="J5:K5"/>
  </mergeCells>
  <printOptions/>
  <pageMargins left="0.25" right="0.19" top="0.5" bottom="0"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mark brey</dc:creator>
  <cp:keywords/>
  <dc:description/>
  <cp:lastModifiedBy>Duwe, Leeann M</cp:lastModifiedBy>
  <cp:lastPrinted>2016-12-22T13:02:37Z</cp:lastPrinted>
  <dcterms:created xsi:type="dcterms:W3CDTF">2004-01-14T21:01:10Z</dcterms:created>
  <dcterms:modified xsi:type="dcterms:W3CDTF">2020-07-08T21:04:31Z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ES Resource">
    <vt:lpwstr>0</vt:lpwstr>
  </property>
  <property fmtid="{D5CDD505-2E9C-101B-9397-08002B2CF9AE}" pid="3" name="Year">
    <vt:lpwstr>2017</vt:lpwstr>
  </property>
  <property fmtid="{D5CDD505-2E9C-101B-9397-08002B2CF9AE}" pid="4" name="Program Area">
    <vt:lpwstr>Licensing</vt:lpwstr>
  </property>
  <property fmtid="{D5CDD505-2E9C-101B-9397-08002B2CF9AE}" pid="5" name="bureau">
    <vt:lpwstr/>
  </property>
  <property fmtid="{D5CDD505-2E9C-101B-9397-08002B2CF9AE}" pid="6" name=".division">
    <vt:lpwstr>3</vt:lpwstr>
  </property>
  <property fmtid="{D5CDD505-2E9C-101B-9397-08002B2CF9AE}" pid="7" name=".globalNavigation">
    <vt:lpwstr>4</vt:lpwstr>
  </property>
  <property fmtid="{D5CDD505-2E9C-101B-9397-08002B2CF9AE}" pid="8" name=".program">
    <vt:lpwstr/>
  </property>
</Properties>
</file>