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040" windowHeight="6795" activeTab="0"/>
  </bookViews>
  <sheets>
    <sheet name="Label Template" sheetId="1" r:id="rId1"/>
    <sheet name="BAG LABELS" sheetId="2" r:id="rId2"/>
  </sheets>
  <definedNames>
    <definedName name="_xlnm.Print_Area" localSheetId="1">'BAG LABELS'!$A$2:$K$60</definedName>
    <definedName name="_xlnm.Print_Area" localSheetId="0">'Label Template'!$A$27:$O$74</definedName>
  </definedNames>
  <calcPr fullCalcOnLoad="1"/>
</workbook>
</file>

<file path=xl/sharedStrings.xml><?xml version="1.0" encoding="utf-8"?>
<sst xmlns="http://schemas.openxmlformats.org/spreadsheetml/2006/main" count="239" uniqueCount="75">
  <si>
    <t>Batch size (pounds)</t>
  </si>
  <si>
    <t>Pounds of drug source added</t>
  </si>
  <si>
    <t>Invoice number</t>
  </si>
  <si>
    <t>grams/ton</t>
  </si>
  <si>
    <t>ACTIVE DRUG INGREDIENT</t>
  </si>
  <si>
    <t>(pounds)</t>
  </si>
  <si>
    <t>per day</t>
  </si>
  <si>
    <t>(enter 0 if none added)</t>
  </si>
  <si>
    <t>Pounds of 2nd amprolium source added</t>
  </si>
  <si>
    <t xml:space="preserve">amprolium </t>
  </si>
  <si>
    <t>Drug Concentration of formula  (g/ton) equals</t>
  </si>
  <si>
    <t>FORMULA INFORMATION CHECK OFF</t>
  </si>
  <si>
    <t>Manufactured by:(enter name+city+state+zip)</t>
  </si>
  <si>
    <t>Invoice Number</t>
  </si>
  <si>
    <t>Label Revision Date</t>
  </si>
  <si>
    <t xml:space="preserve">If added, Product name of  2nd amprolium drug </t>
  </si>
  <si>
    <t>MANUFACTURED BY:</t>
  </si>
  <si>
    <t>milligrams per pound</t>
  </si>
  <si>
    <t>STATEMENT OF PURPOSE</t>
  </si>
  <si>
    <t>CHECK DRUG CONCENTRATION IN FORMULA WITH APPROVED LEVEL</t>
  </si>
  <si>
    <t>Customer Formula Code or Number (if any)</t>
  </si>
  <si>
    <t>%</t>
  </si>
  <si>
    <t>Invoice Date</t>
  </si>
  <si>
    <t>PRECAUTIONARY STATEMENTS</t>
  </si>
  <si>
    <t>FOR INVOICE</t>
  </si>
  <si>
    <t>DATED</t>
  </si>
  <si>
    <r>
      <t>Note</t>
    </r>
    <r>
      <rPr>
        <sz val="8"/>
        <rFont val="Arial"/>
        <family val="2"/>
      </rPr>
      <t>: To convert % to mg/lb - enter drug source %</t>
    </r>
  </si>
  <si>
    <t>CATTLE FEED</t>
  </si>
  <si>
    <t>MEDICATED</t>
  </si>
  <si>
    <t>Calf Weight</t>
  </si>
  <si>
    <t>milligrams/lb.</t>
  </si>
  <si>
    <t>This equals</t>
  </si>
  <si>
    <t>Revised</t>
  </si>
  <si>
    <t>Customer Name:</t>
  </si>
  <si>
    <t>Drug Product added:</t>
  </si>
  <si>
    <t>Drug Product Concentration:</t>
  </si>
  <si>
    <t>LBS. Of Drug added</t>
  </si>
  <si>
    <t>Batch size in pounds:</t>
  </si>
  <si>
    <t>If added, 2nd amprolium drug</t>
  </si>
  <si>
    <t>if added, 2nd amprolium concentration.</t>
  </si>
  <si>
    <t>if added, lbs. Of  2nd amprolium added</t>
  </si>
  <si>
    <t>Approved Level (grams per ton)</t>
  </si>
  <si>
    <t>Name</t>
  </si>
  <si>
    <t>Date</t>
  </si>
  <si>
    <t>MEDICATED (SEE LABEL)</t>
  </si>
  <si>
    <t>Invoice #</t>
  </si>
  <si>
    <t xml:space="preserve">USE DIRECTIONS </t>
  </si>
  <si>
    <t>CUSTOMER-FORMULA MEDICATED LABEL ATTACHMENT</t>
  </si>
  <si>
    <t>BLUEBIRD FEED MILL, ANY CITY ANY STATE, 55555</t>
  </si>
  <si>
    <t>454.6 to 11,363.64</t>
  </si>
  <si>
    <t>Net Weight on Bag and/or Invoice</t>
  </si>
  <si>
    <t>Amprolium</t>
  </si>
  <si>
    <t>(Avery Template 5960)</t>
  </si>
  <si>
    <t>FORMULA #:</t>
  </si>
  <si>
    <t xml:space="preserve">lbs. to feed </t>
  </si>
  <si>
    <t>required(mg)</t>
  </si>
  <si>
    <t>determined.</t>
  </si>
  <si>
    <r>
      <t>NOTE:</t>
    </r>
    <r>
      <rPr>
        <sz val="9"/>
        <rFont val="Arial"/>
        <family val="2"/>
      </rPr>
      <t xml:space="preserve"> For satisfactory diagnosis a microscopic examination of the feces should</t>
    </r>
  </si>
  <si>
    <t xml:space="preserve">treating outbreaks, the drug should be administered promptly after diagnosis is </t>
  </si>
  <si>
    <t>none</t>
  </si>
  <si>
    <t>TYPE B FEED CONTAINING AMPROLIUM</t>
  </si>
  <si>
    <t>Drug source product name</t>
  </si>
  <si>
    <t xml:space="preserve">be done by a veterinarian or diagnostic laboratory before treatment. When </t>
  </si>
  <si>
    <t>J R SMITH CALF GROWER</t>
  </si>
  <si>
    <t>DATA ENTRY</t>
  </si>
  <si>
    <r>
      <t>If added, 2nd amprolium source conc.</t>
    </r>
    <r>
      <rPr>
        <b/>
        <sz val="9"/>
        <rFont val="Arial"/>
        <family val="2"/>
      </rPr>
      <t>(mg/lb)</t>
    </r>
  </si>
  <si>
    <r>
      <t>Drug source concentration</t>
    </r>
    <r>
      <rPr>
        <b/>
        <sz val="9"/>
        <rFont val="Arial"/>
        <family val="2"/>
      </rPr>
      <t xml:space="preserve"> (mg/lb) see note below</t>
    </r>
  </si>
  <si>
    <t>113.5 - 11,340 g/ton</t>
  </si>
  <si>
    <t>JRSMITHJAN2017</t>
  </si>
  <si>
    <t>Corid Amprolium 25%</t>
  </si>
  <si>
    <t>calves.</t>
  </si>
  <si>
    <r>
      <t xml:space="preserve">Use 10 pounds of 2.5% Type B per ton of feed to produce a Type C medicated feed containing 0.0125% amprolium. Use 1,000 pounds of 2.5% Type B per ton to produce a Type C medicated feed containing 1.25% amprolium.
</t>
    </r>
    <r>
      <rPr>
        <i/>
        <sz val="9"/>
        <rFont val="Arial"/>
        <family val="2"/>
      </rPr>
      <t>Feed the resulting Type C medicated feed in amounts according to the chart below to provide 454mg amprolium/100 pounds of bodyweight per day for 5 days. Use on a herd basis only; when one or more calves show signs of coccidiosis, it is likely the rest of the group has been exposed and all calves in the group should be treated.</t>
    </r>
  </si>
  <si>
    <r>
      <t xml:space="preserve">WARNING: </t>
    </r>
    <r>
      <rPr>
        <sz val="9"/>
        <rFont val="Arial"/>
        <family val="2"/>
      </rPr>
      <t xml:space="preserve">Withdraw 24 hours before slaughter. Use as sole source of Amprolium. A withdrawal period has not been established for this product in preruminating calves. Do not use in calves to be processed for veal.
</t>
    </r>
    <r>
      <rPr>
        <b/>
        <sz val="9"/>
        <rFont val="Arial"/>
        <family val="2"/>
      </rPr>
      <t>CAUTION:</t>
    </r>
    <r>
      <rPr>
        <sz val="9"/>
        <rFont val="Arial"/>
        <family val="2"/>
      </rPr>
      <t xml:space="preserve"> Do not use Amprolium in feeds containing bentonite.</t>
    </r>
  </si>
  <si>
    <t>As an aid in treatment of coccidiosis caused by Eimeria bovis and E. zuernii in</t>
  </si>
  <si>
    <t>Customer Name &amp; cattle class(i.e. Dairy calf grower etc.)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</si>
</sst>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b/>
      <sz val="15"/>
      <color indexed="56"/>
      <name val="Candara"/>
      <family val="2"/>
    </font>
    <font>
      <b/>
      <sz val="13"/>
      <color indexed="56"/>
      <name val="Candara"/>
      <family val="2"/>
    </font>
    <font>
      <b/>
      <sz val="11"/>
      <color indexed="56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b/>
      <sz val="18"/>
      <color indexed="56"/>
      <name val="Cambria"/>
      <family val="2"/>
    </font>
    <font>
      <b/>
      <sz val="11"/>
      <color indexed="8"/>
      <name val="Candara"/>
      <family val="2"/>
    </font>
    <font>
      <sz val="11"/>
      <color indexed="10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b/>
      <sz val="18"/>
      <color theme="3"/>
      <name val="Cambria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2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171" fontId="3" fillId="0" borderId="19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2" fontId="3" fillId="0" borderId="2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71" fontId="3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171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0" fontId="3" fillId="33" borderId="32" xfId="0" applyFont="1" applyFill="1" applyBorder="1" applyAlignment="1" applyProtection="1">
      <alignment horizontal="left"/>
      <protection locked="0"/>
    </xf>
    <xf numFmtId="0" fontId="3" fillId="33" borderId="33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 applyProtection="1">
      <alignment horizontal="center"/>
      <protection/>
    </xf>
    <xf numFmtId="0" fontId="3" fillId="0" borderId="3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26</xdr:row>
      <xdr:rowOff>38100</xdr:rowOff>
    </xdr:from>
    <xdr:to>
      <xdr:col>6</xdr:col>
      <xdr:colOff>571500</xdr:colOff>
      <xdr:row>30</xdr:row>
      <xdr:rowOff>9525</xdr:rowOff>
    </xdr:to>
    <xdr:pic>
      <xdr:nvPicPr>
        <xdr:cNvPr id="1" name="Picture 1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2576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26</xdr:row>
      <xdr:rowOff>47625</xdr:rowOff>
    </xdr:from>
    <xdr:to>
      <xdr:col>0</xdr:col>
      <xdr:colOff>581025</xdr:colOff>
      <xdr:row>29</xdr:row>
      <xdr:rowOff>28575</xdr:rowOff>
    </xdr:to>
    <xdr:pic>
      <xdr:nvPicPr>
        <xdr:cNvPr id="2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672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26</xdr:row>
      <xdr:rowOff>38100</xdr:rowOff>
    </xdr:from>
    <xdr:to>
      <xdr:col>14</xdr:col>
      <xdr:colOff>571500</xdr:colOff>
      <xdr:row>30</xdr:row>
      <xdr:rowOff>9525</xdr:rowOff>
    </xdr:to>
    <xdr:pic>
      <xdr:nvPicPr>
        <xdr:cNvPr id="3" name="Picture 3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42576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26</xdr:row>
      <xdr:rowOff>47625</xdr:rowOff>
    </xdr:from>
    <xdr:to>
      <xdr:col>8</xdr:col>
      <xdr:colOff>581025</xdr:colOff>
      <xdr:row>29</xdr:row>
      <xdr:rowOff>28575</xdr:rowOff>
    </xdr:to>
    <xdr:pic>
      <xdr:nvPicPr>
        <xdr:cNvPr id="4" name="Picture 4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2672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tabSelected="1" zoomScalePageLayoutView="0" workbookViewId="0" topLeftCell="A1">
      <selection activeCell="F3" sqref="F3:J3"/>
    </sheetView>
  </sheetViews>
  <sheetFormatPr defaultColWidth="9.140625" defaultRowHeight="12.75"/>
  <cols>
    <col min="8" max="8" width="7.28125" style="0" customWidth="1"/>
  </cols>
  <sheetData>
    <row r="1" spans="6:10" ht="12.75">
      <c r="F1" s="71" t="s">
        <v>64</v>
      </c>
      <c r="G1" s="71"/>
      <c r="H1" s="71"/>
      <c r="I1" s="71"/>
      <c r="J1" s="71"/>
    </row>
    <row r="2" spans="1:17" ht="12.75">
      <c r="A2" s="72" t="s">
        <v>74</v>
      </c>
      <c r="B2" s="72"/>
      <c r="C2" s="72"/>
      <c r="D2" s="72"/>
      <c r="E2" s="72"/>
      <c r="F2" s="73" t="s">
        <v>63</v>
      </c>
      <c r="G2" s="73"/>
      <c r="H2" s="73"/>
      <c r="I2" s="73"/>
      <c r="J2" s="73"/>
      <c r="K2" s="11"/>
      <c r="L2" s="9"/>
      <c r="M2" s="9"/>
      <c r="N2" s="2"/>
      <c r="O2" s="1"/>
      <c r="P2" s="1"/>
      <c r="Q2" s="1"/>
    </row>
    <row r="3" spans="1:17" ht="12.75">
      <c r="A3" s="72" t="s">
        <v>20</v>
      </c>
      <c r="B3" s="72"/>
      <c r="C3" s="72"/>
      <c r="D3" s="72"/>
      <c r="E3" s="72"/>
      <c r="F3" s="74" t="s">
        <v>68</v>
      </c>
      <c r="G3" s="74"/>
      <c r="H3" s="74"/>
      <c r="I3" s="74"/>
      <c r="J3" s="74"/>
      <c r="Q3" s="1"/>
    </row>
    <row r="4" spans="1:17" ht="12.75">
      <c r="A4" s="72" t="s">
        <v>2</v>
      </c>
      <c r="B4" s="72"/>
      <c r="C4" s="72"/>
      <c r="D4" s="72"/>
      <c r="E4" s="72"/>
      <c r="F4" s="74">
        <v>12345</v>
      </c>
      <c r="G4" s="74"/>
      <c r="H4" s="74"/>
      <c r="I4" s="74"/>
      <c r="J4" s="74"/>
      <c r="Q4" s="1"/>
    </row>
    <row r="5" spans="1:17" ht="12.75">
      <c r="A5" s="72" t="s">
        <v>22</v>
      </c>
      <c r="B5" s="72"/>
      <c r="C5" s="72"/>
      <c r="D5" s="72"/>
      <c r="E5" s="72"/>
      <c r="F5" s="75">
        <v>42736</v>
      </c>
      <c r="G5" s="75"/>
      <c r="H5" s="75"/>
      <c r="I5" s="75"/>
      <c r="J5" s="75"/>
      <c r="K5" s="2"/>
      <c r="Q5" s="1"/>
    </row>
    <row r="6" spans="1:17" ht="12.75">
      <c r="A6" s="72" t="s">
        <v>0</v>
      </c>
      <c r="B6" s="72"/>
      <c r="C6" s="72"/>
      <c r="D6" s="72"/>
      <c r="E6" s="72"/>
      <c r="F6" s="74">
        <v>2000</v>
      </c>
      <c r="G6" s="74"/>
      <c r="H6" s="74"/>
      <c r="I6" s="74"/>
      <c r="J6" s="74"/>
      <c r="K6" s="2"/>
      <c r="Q6" s="1"/>
    </row>
    <row r="7" spans="1:17" ht="12.75">
      <c r="A7" s="72" t="s">
        <v>1</v>
      </c>
      <c r="B7" s="72"/>
      <c r="C7" s="72"/>
      <c r="D7" s="72"/>
      <c r="E7" s="72"/>
      <c r="F7" s="74">
        <v>45</v>
      </c>
      <c r="G7" s="74"/>
      <c r="H7" s="74"/>
      <c r="I7" s="74"/>
      <c r="J7" s="74"/>
      <c r="K7" s="3"/>
      <c r="Q7" s="1"/>
    </row>
    <row r="8" spans="1:17" ht="12.75">
      <c r="A8" s="72" t="s">
        <v>61</v>
      </c>
      <c r="B8" s="72"/>
      <c r="C8" s="72"/>
      <c r="D8" s="72"/>
      <c r="E8" s="72"/>
      <c r="F8" s="74" t="s">
        <v>69</v>
      </c>
      <c r="G8" s="74"/>
      <c r="H8" s="74"/>
      <c r="I8" s="74"/>
      <c r="J8" s="74"/>
      <c r="K8" s="1"/>
      <c r="Q8" s="1"/>
    </row>
    <row r="9" spans="1:17" ht="12.75">
      <c r="A9" s="72" t="s">
        <v>66</v>
      </c>
      <c r="B9" s="72"/>
      <c r="C9" s="72"/>
      <c r="D9" s="72"/>
      <c r="E9" s="72"/>
      <c r="F9" s="76">
        <v>113636.36</v>
      </c>
      <c r="G9" s="77"/>
      <c r="H9" s="77"/>
      <c r="I9" s="77"/>
      <c r="J9" s="78"/>
      <c r="Q9" s="1"/>
    </row>
    <row r="10" spans="1:17" ht="12.75">
      <c r="A10" s="72" t="s">
        <v>12</v>
      </c>
      <c r="B10" s="72"/>
      <c r="C10" s="72"/>
      <c r="D10" s="72"/>
      <c r="E10" s="72"/>
      <c r="F10" s="79" t="s">
        <v>48</v>
      </c>
      <c r="G10" s="79"/>
      <c r="H10" s="79"/>
      <c r="I10" s="79"/>
      <c r="J10" s="79"/>
      <c r="Q10" s="1"/>
    </row>
    <row r="11" spans="1:17" ht="12.75">
      <c r="A11" s="5"/>
      <c r="B11" s="5"/>
      <c r="C11" s="5"/>
      <c r="D11" s="6"/>
      <c r="E11" s="6"/>
      <c r="F11" s="6"/>
      <c r="G11" s="6"/>
      <c r="H11" s="6"/>
      <c r="I11" s="6"/>
      <c r="J11" s="1"/>
      <c r="K11" s="1"/>
      <c r="Q11" s="1"/>
    </row>
    <row r="12" spans="1:17" ht="12.75">
      <c r="A12" s="5"/>
      <c r="B12" s="5"/>
      <c r="C12" s="5"/>
      <c r="D12" s="15" t="s">
        <v>19</v>
      </c>
      <c r="E12" s="3"/>
      <c r="F12" s="3"/>
      <c r="G12" s="16"/>
      <c r="H12" s="16"/>
      <c r="I12" s="16"/>
      <c r="J12" s="16"/>
      <c r="K12" s="1"/>
      <c r="L12" s="1"/>
      <c r="M12" s="1"/>
      <c r="N12" s="1"/>
      <c r="O12" s="1"/>
      <c r="P12" s="1"/>
      <c r="Q12" s="1"/>
    </row>
    <row r="13" spans="4:17" ht="12.75">
      <c r="D13" s="80" t="s">
        <v>10</v>
      </c>
      <c r="E13" s="80"/>
      <c r="F13" s="80"/>
      <c r="G13" s="80"/>
      <c r="H13" s="81">
        <f>E40</f>
        <v>5113.6362</v>
      </c>
      <c r="I13" s="81"/>
      <c r="J13" s="81"/>
      <c r="K13" s="1"/>
      <c r="L13" s="1"/>
      <c r="M13" s="1"/>
      <c r="N13" s="1"/>
      <c r="O13" s="1"/>
      <c r="P13" s="1"/>
      <c r="Q13" s="1"/>
    </row>
    <row r="14" spans="4:17" ht="12.75">
      <c r="D14" s="80" t="s">
        <v>41</v>
      </c>
      <c r="E14" s="80"/>
      <c r="F14" s="80"/>
      <c r="G14" s="80"/>
      <c r="H14" s="82" t="s">
        <v>67</v>
      </c>
      <c r="I14" s="82"/>
      <c r="J14" s="82"/>
      <c r="K14" s="66"/>
      <c r="L14" s="66"/>
      <c r="M14" s="66"/>
      <c r="N14" s="66"/>
      <c r="O14" s="66"/>
      <c r="P14" s="66"/>
      <c r="Q14" s="1"/>
    </row>
    <row r="15" spans="8:17" ht="12.75">
      <c r="H15" s="4"/>
      <c r="I15" s="4"/>
      <c r="J15" s="1"/>
      <c r="K15" s="1"/>
      <c r="L15" s="1"/>
      <c r="M15" s="1"/>
      <c r="N15" s="1"/>
      <c r="O15" s="1"/>
      <c r="P15" s="1"/>
      <c r="Q15" s="1"/>
    </row>
    <row r="16" spans="1:17" ht="12.75">
      <c r="A16" s="72" t="s">
        <v>15</v>
      </c>
      <c r="B16" s="72"/>
      <c r="C16" s="72"/>
      <c r="D16" s="72"/>
      <c r="E16" s="72"/>
      <c r="F16" s="83" t="s">
        <v>59</v>
      </c>
      <c r="G16" s="83"/>
      <c r="H16" s="83"/>
      <c r="I16" s="83"/>
      <c r="J16" s="83"/>
      <c r="K16" s="1"/>
      <c r="L16" s="1"/>
      <c r="M16" s="1"/>
      <c r="N16" s="1"/>
      <c r="O16" s="1"/>
      <c r="P16" s="1"/>
      <c r="Q16" s="1"/>
    </row>
    <row r="17" spans="1:17" ht="12.75">
      <c r="A17" s="72" t="s">
        <v>65</v>
      </c>
      <c r="B17" s="72"/>
      <c r="C17" s="72"/>
      <c r="D17" s="72"/>
      <c r="E17" s="72"/>
      <c r="F17" s="68">
        <v>0</v>
      </c>
      <c r="G17" s="84" t="s">
        <v>7</v>
      </c>
      <c r="H17" s="84"/>
      <c r="I17" s="84"/>
      <c r="J17" s="84"/>
      <c r="K17" s="67"/>
      <c r="L17" s="67"/>
      <c r="M17" s="67"/>
      <c r="N17" s="67"/>
      <c r="O17" s="67"/>
      <c r="P17" s="67"/>
      <c r="Q17" s="67"/>
    </row>
    <row r="18" spans="1:17" ht="12.75">
      <c r="A18" s="72" t="s">
        <v>8</v>
      </c>
      <c r="B18" s="72"/>
      <c r="C18" s="72"/>
      <c r="D18" s="72"/>
      <c r="E18" s="72"/>
      <c r="F18" s="68">
        <v>0</v>
      </c>
      <c r="G18" s="84" t="s">
        <v>7</v>
      </c>
      <c r="H18" s="84"/>
      <c r="I18" s="84"/>
      <c r="J18" s="84"/>
      <c r="O18" s="1"/>
      <c r="P18" s="1"/>
      <c r="Q18" s="1"/>
    </row>
    <row r="19" spans="9:10" ht="12.75">
      <c r="I19" s="1"/>
      <c r="J19" s="1"/>
    </row>
    <row r="20" spans="1:7" ht="12.75">
      <c r="A20" s="5"/>
      <c r="B20" s="85" t="s">
        <v>26</v>
      </c>
      <c r="C20" s="86"/>
      <c r="D20" s="86"/>
      <c r="E20" s="86"/>
      <c r="F20" s="69">
        <v>25</v>
      </c>
      <c r="G20" s="1"/>
    </row>
    <row r="21" spans="1:17" ht="12.75">
      <c r="A21" s="5"/>
      <c r="B21" s="10" t="s">
        <v>31</v>
      </c>
      <c r="C21" s="7">
        <f>F20/0.00011/2</f>
        <v>113636.36363636363</v>
      </c>
      <c r="D21" s="5" t="s">
        <v>17</v>
      </c>
      <c r="E21" s="8"/>
      <c r="F21" s="1"/>
      <c r="G21" s="1"/>
      <c r="O21" s="1"/>
      <c r="P21" s="1"/>
      <c r="Q21" s="1"/>
    </row>
    <row r="22" spans="1:17" ht="12.75">
      <c r="A22" s="5"/>
      <c r="B22" s="5"/>
      <c r="C22" s="42"/>
      <c r="D22" s="1"/>
      <c r="E22" s="1"/>
      <c r="F22" s="1"/>
      <c r="G22" s="1"/>
      <c r="L22" s="1"/>
      <c r="M22" s="1"/>
      <c r="N22" s="1"/>
      <c r="O22" s="1"/>
      <c r="P22" s="1"/>
      <c r="Q22" s="1"/>
    </row>
    <row r="23" spans="1:17" ht="12.75">
      <c r="A23" s="5"/>
      <c r="B23" s="5"/>
      <c r="C23" s="42"/>
      <c r="D23" s="1"/>
      <c r="E23" s="1"/>
      <c r="F23" s="1"/>
      <c r="G23" s="1"/>
      <c r="L23" s="1"/>
      <c r="M23" s="1"/>
      <c r="N23" s="1"/>
      <c r="O23" s="1"/>
      <c r="P23" s="1"/>
      <c r="Q23" s="1"/>
    </row>
    <row r="24" spans="1:17" ht="12.75">
      <c r="A24" s="87" t="s">
        <v>14</v>
      </c>
      <c r="B24" s="87"/>
      <c r="C24" s="70">
        <v>42705</v>
      </c>
      <c r="D24" s="1"/>
      <c r="E24" s="1"/>
      <c r="F24" s="1"/>
      <c r="G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N25" s="1"/>
      <c r="O25" s="1"/>
      <c r="P25" s="1"/>
      <c r="Q25" s="1"/>
    </row>
    <row r="26" spans="1:17" ht="13.5" thickBot="1">
      <c r="A26" s="1"/>
      <c r="B26" s="1"/>
      <c r="C26" s="1"/>
      <c r="D26" s="1"/>
      <c r="E26" s="1"/>
      <c r="F26" s="1"/>
      <c r="G26" s="1"/>
      <c r="N26" s="1"/>
      <c r="O26" s="1"/>
      <c r="P26" s="1"/>
      <c r="Q26" s="1"/>
    </row>
    <row r="27" spans="1:17" ht="12.75">
      <c r="A27" s="88" t="s">
        <v>47</v>
      </c>
      <c r="B27" s="89"/>
      <c r="C27" s="89"/>
      <c r="D27" s="89"/>
      <c r="E27" s="89"/>
      <c r="F27" s="89"/>
      <c r="G27" s="90"/>
      <c r="I27" s="88" t="s">
        <v>47</v>
      </c>
      <c r="J27" s="89"/>
      <c r="K27" s="89"/>
      <c r="L27" s="89"/>
      <c r="M27" s="89"/>
      <c r="N27" s="89"/>
      <c r="O27" s="90"/>
      <c r="P27" s="1"/>
      <c r="Q27" s="1"/>
    </row>
    <row r="28" spans="1:17" ht="12.75">
      <c r="A28" s="17"/>
      <c r="B28" s="91" t="s">
        <v>24</v>
      </c>
      <c r="C28" s="91"/>
      <c r="D28" s="19">
        <f>F4</f>
        <v>12345</v>
      </c>
      <c r="E28" s="8" t="s">
        <v>25</v>
      </c>
      <c r="F28" s="42">
        <f>F5</f>
        <v>42736</v>
      </c>
      <c r="G28" s="21"/>
      <c r="H28" s="2"/>
      <c r="I28" s="17"/>
      <c r="J28" s="91" t="s">
        <v>24</v>
      </c>
      <c r="K28" s="91"/>
      <c r="L28" s="19">
        <f>F4</f>
        <v>12345</v>
      </c>
      <c r="M28" s="8" t="s">
        <v>25</v>
      </c>
      <c r="N28" s="42">
        <f>F5</f>
        <v>42736</v>
      </c>
      <c r="O28" s="21"/>
      <c r="P28" s="1"/>
      <c r="Q28" s="1"/>
    </row>
    <row r="29" spans="1:17" ht="12.75">
      <c r="A29" s="17"/>
      <c r="B29" s="18"/>
      <c r="C29" s="19"/>
      <c r="D29" s="19"/>
      <c r="E29" s="22"/>
      <c r="F29" s="22"/>
      <c r="G29" s="21"/>
      <c r="H29" s="2"/>
      <c r="I29" s="17"/>
      <c r="J29" s="18"/>
      <c r="K29" s="19"/>
      <c r="L29" s="19"/>
      <c r="M29" s="22"/>
      <c r="N29" s="22"/>
      <c r="O29" s="21"/>
      <c r="P29" s="1"/>
      <c r="Q29" s="1"/>
    </row>
    <row r="30" spans="1:17" ht="12.75">
      <c r="A30" s="92" t="str">
        <f>F2</f>
        <v>J R SMITH CALF GROWER</v>
      </c>
      <c r="B30" s="93"/>
      <c r="C30" s="93"/>
      <c r="D30" s="93"/>
      <c r="E30" s="64" t="s">
        <v>27</v>
      </c>
      <c r="F30" s="64"/>
      <c r="G30" s="65"/>
      <c r="H30" s="2"/>
      <c r="I30" s="92" t="str">
        <f>F2</f>
        <v>J R SMITH CALF GROWER</v>
      </c>
      <c r="J30" s="93"/>
      <c r="K30" s="93"/>
      <c r="L30" s="93"/>
      <c r="M30" s="64" t="s">
        <v>27</v>
      </c>
      <c r="N30" s="64"/>
      <c r="O30" s="65"/>
      <c r="P30" s="1"/>
      <c r="Q30" s="1"/>
    </row>
    <row r="31" spans="1:17" ht="12.75">
      <c r="A31" s="94" t="s">
        <v>28</v>
      </c>
      <c r="B31" s="95"/>
      <c r="C31" s="95"/>
      <c r="D31" s="95"/>
      <c r="E31" s="95"/>
      <c r="F31" s="95"/>
      <c r="G31" s="96"/>
      <c r="H31" s="2"/>
      <c r="I31" s="94" t="s">
        <v>28</v>
      </c>
      <c r="J31" s="95"/>
      <c r="K31" s="95"/>
      <c r="L31" s="95"/>
      <c r="M31" s="95"/>
      <c r="N31" s="95"/>
      <c r="O31" s="96"/>
      <c r="P31" s="1"/>
      <c r="Q31" s="1"/>
    </row>
    <row r="32" spans="1:17" ht="12.75">
      <c r="A32" s="97" t="s">
        <v>60</v>
      </c>
      <c r="B32" s="91"/>
      <c r="C32" s="91"/>
      <c r="D32" s="91"/>
      <c r="E32" s="91"/>
      <c r="F32" s="91"/>
      <c r="G32" s="98"/>
      <c r="H32" s="2"/>
      <c r="I32" s="97" t="s">
        <v>60</v>
      </c>
      <c r="J32" s="91"/>
      <c r="K32" s="91"/>
      <c r="L32" s="91"/>
      <c r="M32" s="91"/>
      <c r="N32" s="91"/>
      <c r="O32" s="98"/>
      <c r="P32" s="1"/>
      <c r="Q32" s="1"/>
    </row>
    <row r="33" spans="1:17" ht="12.75">
      <c r="A33" s="23"/>
      <c r="B33" s="19"/>
      <c r="C33" s="19"/>
      <c r="D33" s="19"/>
      <c r="E33" s="19"/>
      <c r="F33" s="19"/>
      <c r="G33" s="24"/>
      <c r="H33" s="2"/>
      <c r="I33" s="23"/>
      <c r="J33" s="19"/>
      <c r="K33" s="19"/>
      <c r="L33" s="19"/>
      <c r="M33" s="19"/>
      <c r="N33" s="19"/>
      <c r="O33" s="24"/>
      <c r="P33" s="1"/>
      <c r="Q33" s="1"/>
    </row>
    <row r="34" spans="1:17" ht="12.75">
      <c r="A34" s="99" t="s">
        <v>53</v>
      </c>
      <c r="B34" s="100"/>
      <c r="C34" s="8" t="str">
        <f>F3</f>
        <v>JRSMITHJAN2017</v>
      </c>
      <c r="D34" s="8"/>
      <c r="E34" s="9"/>
      <c r="F34" s="19"/>
      <c r="G34" s="25"/>
      <c r="H34" s="2"/>
      <c r="I34" s="99" t="s">
        <v>53</v>
      </c>
      <c r="J34" s="100"/>
      <c r="K34" s="8" t="str">
        <f>F3</f>
        <v>JRSMITHJAN2017</v>
      </c>
      <c r="L34" s="8"/>
      <c r="M34" s="9"/>
      <c r="N34" s="19"/>
      <c r="O34" s="25"/>
      <c r="P34" s="1"/>
      <c r="Q34" s="1"/>
    </row>
    <row r="35" spans="1:17" ht="12.75">
      <c r="A35" s="101" t="s">
        <v>18</v>
      </c>
      <c r="B35" s="102"/>
      <c r="C35" s="102"/>
      <c r="D35" s="102"/>
      <c r="E35" s="102"/>
      <c r="F35" s="102"/>
      <c r="G35" s="103"/>
      <c r="H35" s="2"/>
      <c r="I35" s="101" t="s">
        <v>18</v>
      </c>
      <c r="J35" s="102"/>
      <c r="K35" s="102"/>
      <c r="L35" s="102"/>
      <c r="M35" s="102"/>
      <c r="N35" s="102"/>
      <c r="O35" s="103"/>
      <c r="P35" s="1"/>
      <c r="Q35" s="1"/>
    </row>
    <row r="36" spans="1:17" ht="12.75">
      <c r="A36" s="17" t="s">
        <v>73</v>
      </c>
      <c r="B36" s="26"/>
      <c r="C36" s="26"/>
      <c r="D36" s="26"/>
      <c r="E36" s="20"/>
      <c r="F36" s="20"/>
      <c r="G36" s="21"/>
      <c r="H36" s="2"/>
      <c r="I36" s="17" t="s">
        <v>73</v>
      </c>
      <c r="J36" s="26"/>
      <c r="K36" s="26"/>
      <c r="L36" s="26"/>
      <c r="M36" s="20"/>
      <c r="N36" s="20"/>
      <c r="O36" s="21"/>
      <c r="P36" s="1"/>
      <c r="Q36" s="1"/>
    </row>
    <row r="37" spans="1:17" ht="12.75">
      <c r="A37" s="17" t="s">
        <v>70</v>
      </c>
      <c r="B37" s="26"/>
      <c r="C37" s="26"/>
      <c r="D37" s="26"/>
      <c r="E37" s="20"/>
      <c r="F37" s="20"/>
      <c r="G37" s="21"/>
      <c r="H37" s="2"/>
      <c r="I37" s="17" t="s">
        <v>70</v>
      </c>
      <c r="J37" s="26"/>
      <c r="K37" s="26"/>
      <c r="L37" s="26"/>
      <c r="M37" s="20"/>
      <c r="N37" s="20"/>
      <c r="O37" s="21"/>
      <c r="P37" s="1"/>
      <c r="Q37" s="1"/>
    </row>
    <row r="38" spans="1:17" ht="12.75">
      <c r="A38" s="27"/>
      <c r="B38" s="8"/>
      <c r="C38" s="8"/>
      <c r="D38" s="8"/>
      <c r="E38" s="8"/>
      <c r="F38" s="20"/>
      <c r="G38" s="21"/>
      <c r="H38" s="2"/>
      <c r="I38" s="28"/>
      <c r="J38" s="29"/>
      <c r="K38" s="29"/>
      <c r="L38" s="29"/>
      <c r="M38" s="29"/>
      <c r="N38" s="20"/>
      <c r="O38" s="21"/>
      <c r="P38" s="1"/>
      <c r="Q38" s="1"/>
    </row>
    <row r="39" spans="1:17" ht="12.75">
      <c r="A39" s="101" t="s">
        <v>4</v>
      </c>
      <c r="B39" s="102"/>
      <c r="C39" s="102"/>
      <c r="D39" s="102"/>
      <c r="E39" s="102"/>
      <c r="F39" s="102"/>
      <c r="G39" s="103"/>
      <c r="H39" s="2"/>
      <c r="I39" s="101" t="s">
        <v>4</v>
      </c>
      <c r="J39" s="102"/>
      <c r="K39" s="102"/>
      <c r="L39" s="102"/>
      <c r="M39" s="102"/>
      <c r="N39" s="102"/>
      <c r="O39" s="103"/>
      <c r="P39" s="1"/>
      <c r="Q39" s="1"/>
    </row>
    <row r="40" spans="1:17" ht="12.75">
      <c r="A40" s="104" t="s">
        <v>51</v>
      </c>
      <c r="B40" s="105"/>
      <c r="C40" s="20"/>
      <c r="D40" s="20"/>
      <c r="E40" s="30">
        <f>E41*2</f>
        <v>5113.6362</v>
      </c>
      <c r="F40" s="20" t="s">
        <v>3</v>
      </c>
      <c r="G40" s="55"/>
      <c r="H40" s="2"/>
      <c r="I40" s="104" t="s">
        <v>51</v>
      </c>
      <c r="J40" s="105"/>
      <c r="K40" s="20"/>
      <c r="L40" s="20"/>
      <c r="M40" s="30">
        <f>E41*2</f>
        <v>5113.6362</v>
      </c>
      <c r="N40" s="20" t="s">
        <v>3</v>
      </c>
      <c r="O40" s="55"/>
      <c r="P40" s="1"/>
      <c r="Q40" s="1"/>
    </row>
    <row r="41" spans="1:17" ht="12.75">
      <c r="A41" s="17"/>
      <c r="B41" s="20"/>
      <c r="C41" s="20"/>
      <c r="D41" s="20"/>
      <c r="E41" s="30">
        <f>F9*F7/F6+F17*F18/F6</f>
        <v>2556.8181</v>
      </c>
      <c r="F41" s="20" t="s">
        <v>30</v>
      </c>
      <c r="G41" s="55"/>
      <c r="H41" s="2"/>
      <c r="I41" s="17"/>
      <c r="J41" s="20"/>
      <c r="K41" s="20"/>
      <c r="L41" s="20"/>
      <c r="M41" s="30">
        <f>F9*F7/F6+F17*F18/F6</f>
        <v>2556.8181</v>
      </c>
      <c r="N41" s="21" t="s">
        <v>30</v>
      </c>
      <c r="O41" s="55"/>
      <c r="P41" s="1"/>
      <c r="Q41" s="1"/>
    </row>
    <row r="42" spans="1:17" ht="12.75">
      <c r="A42" s="17"/>
      <c r="B42" s="20"/>
      <c r="C42" s="20"/>
      <c r="D42" s="20"/>
      <c r="E42" s="30">
        <f>E40*0.00011</f>
        <v>0.5624999820000001</v>
      </c>
      <c r="F42" s="20" t="s">
        <v>21</v>
      </c>
      <c r="G42" s="55"/>
      <c r="H42" s="2"/>
      <c r="I42" s="17"/>
      <c r="J42" s="20"/>
      <c r="K42" s="20"/>
      <c r="L42" s="20"/>
      <c r="M42" s="30">
        <f>M40*0.00011</f>
        <v>0.5624999820000001</v>
      </c>
      <c r="N42" s="20" t="s">
        <v>21</v>
      </c>
      <c r="O42" s="55"/>
      <c r="P42" s="1"/>
      <c r="Q42" s="1"/>
    </row>
    <row r="43" spans="1:17" ht="12.75">
      <c r="A43" s="17"/>
      <c r="B43" s="20"/>
      <c r="C43" s="20"/>
      <c r="D43" s="20"/>
      <c r="E43" s="30"/>
      <c r="F43" s="20"/>
      <c r="G43" s="55"/>
      <c r="H43" s="2"/>
      <c r="I43" s="17"/>
      <c r="J43" s="20"/>
      <c r="K43" s="20"/>
      <c r="L43" s="20"/>
      <c r="M43" s="30"/>
      <c r="N43" s="20"/>
      <c r="O43" s="55"/>
      <c r="P43" s="1"/>
      <c r="Q43" s="1"/>
    </row>
    <row r="44" spans="1:17" ht="12.75">
      <c r="A44" s="101" t="s">
        <v>46</v>
      </c>
      <c r="B44" s="102"/>
      <c r="C44" s="102"/>
      <c r="D44" s="102"/>
      <c r="E44" s="102"/>
      <c r="F44" s="102"/>
      <c r="G44" s="103"/>
      <c r="H44" s="2"/>
      <c r="I44" s="101" t="s">
        <v>46</v>
      </c>
      <c r="J44" s="102"/>
      <c r="K44" s="102"/>
      <c r="L44" s="102"/>
      <c r="M44" s="102"/>
      <c r="N44" s="102"/>
      <c r="O44" s="103"/>
      <c r="P44" s="1"/>
      <c r="Q44" s="1"/>
    </row>
    <row r="45" spans="1:17" ht="12.75" customHeight="1">
      <c r="A45" s="109" t="s">
        <v>71</v>
      </c>
      <c r="B45" s="110"/>
      <c r="C45" s="110"/>
      <c r="D45" s="110"/>
      <c r="E45" s="110"/>
      <c r="F45" s="110"/>
      <c r="G45" s="111"/>
      <c r="H45" s="2"/>
      <c r="I45" s="109" t="s">
        <v>71</v>
      </c>
      <c r="J45" s="110"/>
      <c r="K45" s="110"/>
      <c r="L45" s="110"/>
      <c r="M45" s="110"/>
      <c r="N45" s="110"/>
      <c r="O45" s="111"/>
      <c r="P45" s="1"/>
      <c r="Q45" s="1"/>
    </row>
    <row r="46" spans="1:17" ht="12.75">
      <c r="A46" s="112"/>
      <c r="B46" s="113"/>
      <c r="C46" s="113"/>
      <c r="D46" s="113"/>
      <c r="E46" s="113"/>
      <c r="F46" s="113"/>
      <c r="G46" s="114"/>
      <c r="H46" s="2"/>
      <c r="I46" s="112"/>
      <c r="J46" s="113"/>
      <c r="K46" s="113"/>
      <c r="L46" s="113"/>
      <c r="M46" s="113"/>
      <c r="N46" s="113"/>
      <c r="O46" s="114"/>
      <c r="P46" s="1"/>
      <c r="Q46" s="1"/>
    </row>
    <row r="47" spans="1:17" ht="12.75">
      <c r="A47" s="112"/>
      <c r="B47" s="113"/>
      <c r="C47" s="113"/>
      <c r="D47" s="113"/>
      <c r="E47" s="113"/>
      <c r="F47" s="113"/>
      <c r="G47" s="114"/>
      <c r="H47" s="2"/>
      <c r="I47" s="112"/>
      <c r="J47" s="113"/>
      <c r="K47" s="113"/>
      <c r="L47" s="113"/>
      <c r="M47" s="113"/>
      <c r="N47" s="113"/>
      <c r="O47" s="114"/>
      <c r="P47" s="1"/>
      <c r="Q47" s="1"/>
    </row>
    <row r="48" spans="1:17" ht="18.75" customHeight="1">
      <c r="A48" s="112"/>
      <c r="B48" s="113"/>
      <c r="C48" s="113"/>
      <c r="D48" s="113"/>
      <c r="E48" s="113"/>
      <c r="F48" s="113"/>
      <c r="G48" s="114"/>
      <c r="H48" s="2"/>
      <c r="I48" s="112"/>
      <c r="J48" s="113"/>
      <c r="K48" s="113"/>
      <c r="L48" s="113"/>
      <c r="M48" s="113"/>
      <c r="N48" s="113"/>
      <c r="O48" s="114"/>
      <c r="P48" s="1"/>
      <c r="Q48" s="1"/>
    </row>
    <row r="49" spans="1:17" ht="12.75">
      <c r="A49" s="112"/>
      <c r="B49" s="113"/>
      <c r="C49" s="113"/>
      <c r="D49" s="113"/>
      <c r="E49" s="113"/>
      <c r="F49" s="113"/>
      <c r="G49" s="114"/>
      <c r="H49" s="2"/>
      <c r="I49" s="112"/>
      <c r="J49" s="113"/>
      <c r="K49" s="113"/>
      <c r="L49" s="113"/>
      <c r="M49" s="113"/>
      <c r="N49" s="113"/>
      <c r="O49" s="114"/>
      <c r="P49" s="1"/>
      <c r="Q49" s="1"/>
    </row>
    <row r="50" spans="1:17" ht="12.75">
      <c r="A50" s="112"/>
      <c r="B50" s="113"/>
      <c r="C50" s="113"/>
      <c r="D50" s="113"/>
      <c r="E50" s="113"/>
      <c r="F50" s="113"/>
      <c r="G50" s="114"/>
      <c r="H50" s="2"/>
      <c r="I50" s="112"/>
      <c r="J50" s="113"/>
      <c r="K50" s="113"/>
      <c r="L50" s="113"/>
      <c r="M50" s="113"/>
      <c r="N50" s="113"/>
      <c r="O50" s="114"/>
      <c r="P50" s="1"/>
      <c r="Q50" s="1"/>
    </row>
    <row r="51" spans="1:17" ht="12.75">
      <c r="A51" s="112"/>
      <c r="B51" s="113"/>
      <c r="C51" s="113"/>
      <c r="D51" s="113"/>
      <c r="E51" s="113"/>
      <c r="F51" s="113"/>
      <c r="G51" s="114"/>
      <c r="H51" s="2"/>
      <c r="I51" s="112"/>
      <c r="J51" s="113"/>
      <c r="K51" s="113"/>
      <c r="L51" s="113"/>
      <c r="M51" s="113"/>
      <c r="N51" s="113"/>
      <c r="O51" s="114"/>
      <c r="P51" s="1"/>
      <c r="Q51" s="1"/>
    </row>
    <row r="52" spans="1:17" ht="12.75">
      <c r="A52" s="115"/>
      <c r="B52" s="116"/>
      <c r="C52" s="116"/>
      <c r="D52" s="116"/>
      <c r="E52" s="116"/>
      <c r="F52" s="116"/>
      <c r="G52" s="117"/>
      <c r="H52" s="2"/>
      <c r="I52" s="115"/>
      <c r="J52" s="116"/>
      <c r="K52" s="116"/>
      <c r="L52" s="116"/>
      <c r="M52" s="116"/>
      <c r="N52" s="116"/>
      <c r="O52" s="117"/>
      <c r="P52" s="1"/>
      <c r="Q52" s="1"/>
    </row>
    <row r="53" spans="1:17" ht="12.75">
      <c r="A53" s="56" t="s">
        <v>29</v>
      </c>
      <c r="B53" s="51" t="s">
        <v>9</v>
      </c>
      <c r="C53" s="51" t="s">
        <v>54</v>
      </c>
      <c r="D53" s="53"/>
      <c r="E53" s="51" t="s">
        <v>29</v>
      </c>
      <c r="F53" s="51" t="s">
        <v>9</v>
      </c>
      <c r="G53" s="57" t="s">
        <v>54</v>
      </c>
      <c r="H53" s="2"/>
      <c r="I53" s="56" t="s">
        <v>29</v>
      </c>
      <c r="J53" s="51" t="s">
        <v>9</v>
      </c>
      <c r="K53" s="60" t="s">
        <v>54</v>
      </c>
      <c r="L53" s="46"/>
      <c r="M53" s="62" t="s">
        <v>29</v>
      </c>
      <c r="N53" s="51" t="s">
        <v>9</v>
      </c>
      <c r="O53" s="57" t="s">
        <v>54</v>
      </c>
      <c r="P53" s="1"/>
      <c r="Q53" s="1"/>
    </row>
    <row r="54" spans="1:17" ht="12.75">
      <c r="A54" s="58" t="s">
        <v>5</v>
      </c>
      <c r="B54" s="52" t="s">
        <v>55</v>
      </c>
      <c r="C54" s="52" t="s">
        <v>6</v>
      </c>
      <c r="D54" s="29"/>
      <c r="E54" s="52" t="s">
        <v>5</v>
      </c>
      <c r="F54" s="52" t="s">
        <v>55</v>
      </c>
      <c r="G54" s="59" t="s">
        <v>6</v>
      </c>
      <c r="H54" s="2"/>
      <c r="I54" s="58" t="s">
        <v>5</v>
      </c>
      <c r="J54" s="52" t="s">
        <v>55</v>
      </c>
      <c r="K54" s="61" t="s">
        <v>6</v>
      </c>
      <c r="L54" s="47"/>
      <c r="M54" s="63" t="s">
        <v>5</v>
      </c>
      <c r="N54" s="52" t="s">
        <v>55</v>
      </c>
      <c r="O54" s="59" t="s">
        <v>6</v>
      </c>
      <c r="P54" s="1"/>
      <c r="Q54" s="1"/>
    </row>
    <row r="55" spans="1:17" ht="12.75">
      <c r="A55" s="48">
        <v>100</v>
      </c>
      <c r="B55" s="49">
        <f>1*454</f>
        <v>454</v>
      </c>
      <c r="C55" s="50">
        <f>B55/E41</f>
        <v>0.17756445012650685</v>
      </c>
      <c r="D55" s="45"/>
      <c r="E55" s="49">
        <v>300</v>
      </c>
      <c r="F55" s="49">
        <f>3*454</f>
        <v>1362</v>
      </c>
      <c r="G55" s="54">
        <f>F55/E41</f>
        <v>0.5326933503795206</v>
      </c>
      <c r="H55" s="2"/>
      <c r="I55" s="31">
        <v>100</v>
      </c>
      <c r="J55" s="32">
        <f>1*454</f>
        <v>454</v>
      </c>
      <c r="K55" s="33">
        <f>J55/M41</f>
        <v>0.17756445012650685</v>
      </c>
      <c r="L55" s="45"/>
      <c r="M55" s="32">
        <v>300</v>
      </c>
      <c r="N55" s="32">
        <f>3*454</f>
        <v>1362</v>
      </c>
      <c r="O55" s="35">
        <f>N55/M41</f>
        <v>0.5326933503795206</v>
      </c>
      <c r="P55" s="1"/>
      <c r="Q55" s="1"/>
    </row>
    <row r="56" spans="1:17" ht="12.75">
      <c r="A56" s="31">
        <v>150</v>
      </c>
      <c r="B56" s="32">
        <f>1.5*454</f>
        <v>681</v>
      </c>
      <c r="C56" s="33">
        <f>B56/E41</f>
        <v>0.2663466751897603</v>
      </c>
      <c r="D56" s="34"/>
      <c r="E56" s="32">
        <v>350</v>
      </c>
      <c r="F56" s="32">
        <f>3.5*454</f>
        <v>1589</v>
      </c>
      <c r="G56" s="35">
        <f>F56/E41</f>
        <v>0.621475575442774</v>
      </c>
      <c r="H56" s="2"/>
      <c r="I56" s="31">
        <v>150</v>
      </c>
      <c r="J56" s="32">
        <f>1.5*454</f>
        <v>681</v>
      </c>
      <c r="K56" s="33">
        <f>J56/M41</f>
        <v>0.2663466751897603</v>
      </c>
      <c r="L56" s="34"/>
      <c r="M56" s="32">
        <v>350</v>
      </c>
      <c r="N56" s="32">
        <f>3.5*454</f>
        <v>1589</v>
      </c>
      <c r="O56" s="35">
        <f>N56/M41</f>
        <v>0.621475575442774</v>
      </c>
      <c r="P56" s="1"/>
      <c r="Q56" s="1"/>
    </row>
    <row r="57" spans="1:17" ht="12.75">
      <c r="A57" s="31">
        <v>200</v>
      </c>
      <c r="B57" s="32">
        <f>2*454</f>
        <v>908</v>
      </c>
      <c r="C57" s="33">
        <f>B57/E41</f>
        <v>0.3551289002530137</v>
      </c>
      <c r="D57" s="36"/>
      <c r="E57" s="32">
        <v>400</v>
      </c>
      <c r="F57" s="32">
        <f>4*454</f>
        <v>1816</v>
      </c>
      <c r="G57" s="35">
        <f>F57/E41</f>
        <v>0.7102578005060274</v>
      </c>
      <c r="H57" s="2"/>
      <c r="I57" s="31">
        <v>200</v>
      </c>
      <c r="J57" s="32">
        <f>2*454</f>
        <v>908</v>
      </c>
      <c r="K57" s="33">
        <f>J57/M41</f>
        <v>0.3551289002530137</v>
      </c>
      <c r="L57" s="36"/>
      <c r="M57" s="32">
        <v>400</v>
      </c>
      <c r="N57" s="32">
        <f>4*454</f>
        <v>1816</v>
      </c>
      <c r="O57" s="35">
        <f>N57/M41</f>
        <v>0.7102578005060274</v>
      </c>
      <c r="P57" s="1"/>
      <c r="Q57" s="1"/>
    </row>
    <row r="58" spans="1:17" ht="12.75">
      <c r="A58" s="31">
        <v>250</v>
      </c>
      <c r="B58" s="32">
        <f>2.5*454</f>
        <v>1135</v>
      </c>
      <c r="C58" s="33">
        <f>B58/E41</f>
        <v>0.44391112531626714</v>
      </c>
      <c r="D58" s="36"/>
      <c r="E58" s="32">
        <v>450</v>
      </c>
      <c r="F58" s="32">
        <f>4.5*454</f>
        <v>2043</v>
      </c>
      <c r="G58" s="35">
        <f>F58/E41</f>
        <v>0.7990400255692808</v>
      </c>
      <c r="H58" s="2"/>
      <c r="I58" s="31">
        <v>250</v>
      </c>
      <c r="J58" s="32">
        <f>2.5*454</f>
        <v>1135</v>
      </c>
      <c r="K58" s="33">
        <f>J58/M41</f>
        <v>0.44391112531626714</v>
      </c>
      <c r="L58" s="36"/>
      <c r="M58" s="32">
        <v>450</v>
      </c>
      <c r="N58" s="32">
        <f>4.5*454</f>
        <v>2043</v>
      </c>
      <c r="O58" s="35">
        <f>N58/M41</f>
        <v>0.7990400255692808</v>
      </c>
      <c r="P58" s="1"/>
      <c r="Q58" s="1"/>
    </row>
    <row r="59" spans="1:17" ht="12.75">
      <c r="A59" s="23"/>
      <c r="B59" s="19"/>
      <c r="C59" s="43"/>
      <c r="D59" s="18"/>
      <c r="E59" s="20"/>
      <c r="F59" s="20"/>
      <c r="G59" s="21"/>
      <c r="H59" s="2"/>
      <c r="I59" s="23"/>
      <c r="J59" s="19"/>
      <c r="K59" s="43"/>
      <c r="L59" s="18"/>
      <c r="M59" s="20"/>
      <c r="N59" s="20"/>
      <c r="O59" s="21"/>
      <c r="P59" s="1"/>
      <c r="Q59" s="1"/>
    </row>
    <row r="60" spans="1:17" ht="12.75">
      <c r="A60" s="44" t="s">
        <v>57</v>
      </c>
      <c r="B60" s="19"/>
      <c r="C60" s="43"/>
      <c r="D60" s="18"/>
      <c r="E60" s="20"/>
      <c r="F60" s="20"/>
      <c r="G60" s="21"/>
      <c r="H60" s="2"/>
      <c r="I60" s="44" t="s">
        <v>57</v>
      </c>
      <c r="J60" s="19"/>
      <c r="K60" s="43"/>
      <c r="L60" s="18"/>
      <c r="M60" s="20"/>
      <c r="N60" s="20"/>
      <c r="O60" s="21"/>
      <c r="P60" s="1"/>
      <c r="Q60" s="1"/>
    </row>
    <row r="61" spans="1:17" ht="12.75">
      <c r="A61" s="27" t="s">
        <v>62</v>
      </c>
      <c r="B61" s="19"/>
      <c r="C61" s="43"/>
      <c r="D61" s="18"/>
      <c r="E61" s="20"/>
      <c r="F61" s="20"/>
      <c r="G61" s="21"/>
      <c r="H61" s="2"/>
      <c r="I61" s="27" t="s">
        <v>62</v>
      </c>
      <c r="J61" s="19"/>
      <c r="K61" s="43"/>
      <c r="L61" s="18"/>
      <c r="M61" s="20"/>
      <c r="N61" s="20"/>
      <c r="O61" s="21"/>
      <c r="P61" s="1"/>
      <c r="Q61" s="1"/>
    </row>
    <row r="62" spans="1:17" ht="12.75">
      <c r="A62" s="27" t="s">
        <v>58</v>
      </c>
      <c r="B62" s="19"/>
      <c r="C62" s="43"/>
      <c r="D62" s="18"/>
      <c r="E62" s="20"/>
      <c r="F62" s="20"/>
      <c r="G62" s="21"/>
      <c r="H62" s="2"/>
      <c r="I62" s="27" t="s">
        <v>58</v>
      </c>
      <c r="J62" s="19"/>
      <c r="K62" s="43"/>
      <c r="L62" s="18"/>
      <c r="M62" s="20"/>
      <c r="N62" s="20"/>
      <c r="O62" s="21"/>
      <c r="P62" s="1"/>
      <c r="Q62" s="1"/>
    </row>
    <row r="63" spans="1:17" ht="12.75">
      <c r="A63" s="27" t="s">
        <v>56</v>
      </c>
      <c r="B63" s="19"/>
      <c r="C63" s="43"/>
      <c r="D63" s="18"/>
      <c r="E63" s="20"/>
      <c r="F63" s="20"/>
      <c r="G63" s="21"/>
      <c r="H63" s="2"/>
      <c r="I63" s="27" t="s">
        <v>56</v>
      </c>
      <c r="J63" s="19"/>
      <c r="K63" s="43"/>
      <c r="L63" s="18"/>
      <c r="M63" s="20"/>
      <c r="N63" s="20"/>
      <c r="O63" s="21"/>
      <c r="P63" s="1"/>
      <c r="Q63" s="1"/>
    </row>
    <row r="64" spans="1:17" ht="12.75">
      <c r="A64" s="27"/>
      <c r="B64" s="19"/>
      <c r="C64" s="43"/>
      <c r="D64" s="18"/>
      <c r="E64" s="20"/>
      <c r="F64" s="20"/>
      <c r="G64" s="21"/>
      <c r="H64" s="2"/>
      <c r="I64" s="27"/>
      <c r="J64" s="19"/>
      <c r="K64" s="43"/>
      <c r="L64" s="18"/>
      <c r="M64" s="20"/>
      <c r="N64" s="20"/>
      <c r="O64" s="21"/>
      <c r="P64" s="1"/>
      <c r="Q64" s="1"/>
    </row>
    <row r="65" spans="1:17" ht="12.75">
      <c r="A65" s="101" t="s">
        <v>23</v>
      </c>
      <c r="B65" s="102"/>
      <c r="C65" s="102"/>
      <c r="D65" s="102"/>
      <c r="E65" s="102"/>
      <c r="F65" s="102"/>
      <c r="G65" s="103"/>
      <c r="H65" s="2"/>
      <c r="I65" s="101" t="s">
        <v>23</v>
      </c>
      <c r="J65" s="102"/>
      <c r="K65" s="102"/>
      <c r="L65" s="102"/>
      <c r="M65" s="102"/>
      <c r="N65" s="102"/>
      <c r="O65" s="103"/>
      <c r="P65" s="1"/>
      <c r="Q65" s="1"/>
    </row>
    <row r="66" spans="1:17" ht="12.75">
      <c r="A66" s="118" t="s">
        <v>72</v>
      </c>
      <c r="B66" s="119"/>
      <c r="C66" s="119"/>
      <c r="D66" s="119"/>
      <c r="E66" s="119"/>
      <c r="F66" s="119"/>
      <c r="G66" s="120"/>
      <c r="H66" s="2"/>
      <c r="I66" s="118" t="s">
        <v>72</v>
      </c>
      <c r="J66" s="119"/>
      <c r="K66" s="119"/>
      <c r="L66" s="119"/>
      <c r="M66" s="119"/>
      <c r="N66" s="119"/>
      <c r="O66" s="120"/>
      <c r="P66" s="1"/>
      <c r="Q66" s="1"/>
    </row>
    <row r="67" spans="1:17" ht="12.75">
      <c r="A67" s="121"/>
      <c r="B67" s="122"/>
      <c r="C67" s="122"/>
      <c r="D67" s="122"/>
      <c r="E67" s="122"/>
      <c r="F67" s="122"/>
      <c r="G67" s="123"/>
      <c r="H67" s="2"/>
      <c r="I67" s="121"/>
      <c r="J67" s="122"/>
      <c r="K67" s="122"/>
      <c r="L67" s="122"/>
      <c r="M67" s="122"/>
      <c r="N67" s="122"/>
      <c r="O67" s="123"/>
      <c r="P67" s="1"/>
      <c r="Q67" s="1"/>
    </row>
    <row r="68" spans="1:17" ht="12.75">
      <c r="A68" s="121"/>
      <c r="B68" s="122"/>
      <c r="C68" s="122"/>
      <c r="D68" s="122"/>
      <c r="E68" s="122"/>
      <c r="F68" s="122"/>
      <c r="G68" s="123"/>
      <c r="H68" s="2"/>
      <c r="I68" s="121"/>
      <c r="J68" s="122"/>
      <c r="K68" s="122"/>
      <c r="L68" s="122"/>
      <c r="M68" s="122"/>
      <c r="N68" s="122"/>
      <c r="O68" s="123"/>
      <c r="P68" s="1"/>
      <c r="Q68" s="1"/>
    </row>
    <row r="69" spans="1:17" ht="12.75">
      <c r="A69" s="124"/>
      <c r="B69" s="125"/>
      <c r="C69" s="125"/>
      <c r="D69" s="125"/>
      <c r="E69" s="125"/>
      <c r="F69" s="125"/>
      <c r="G69" s="126"/>
      <c r="H69" s="2"/>
      <c r="I69" s="124"/>
      <c r="J69" s="125"/>
      <c r="K69" s="125"/>
      <c r="L69" s="125"/>
      <c r="M69" s="125"/>
      <c r="N69" s="125"/>
      <c r="O69" s="126"/>
      <c r="P69" s="1"/>
      <c r="Q69" s="1"/>
    </row>
    <row r="70" spans="1:17" ht="12.75">
      <c r="A70" s="97" t="s">
        <v>16</v>
      </c>
      <c r="B70" s="91"/>
      <c r="C70" s="91"/>
      <c r="D70" s="91"/>
      <c r="E70" s="91"/>
      <c r="F70" s="91"/>
      <c r="G70" s="98"/>
      <c r="H70" s="2"/>
      <c r="I70" s="97" t="s">
        <v>16</v>
      </c>
      <c r="J70" s="91"/>
      <c r="K70" s="91"/>
      <c r="L70" s="91"/>
      <c r="M70" s="91"/>
      <c r="N70" s="91"/>
      <c r="O70" s="98"/>
      <c r="P70" s="1"/>
      <c r="Q70" s="1"/>
    </row>
    <row r="71" spans="1:17" ht="12.75">
      <c r="A71" s="97" t="str">
        <f>F10</f>
        <v>BLUEBIRD FEED MILL, ANY CITY ANY STATE, 55555</v>
      </c>
      <c r="B71" s="91"/>
      <c r="C71" s="91"/>
      <c r="D71" s="91"/>
      <c r="E71" s="91"/>
      <c r="F71" s="91"/>
      <c r="G71" s="98"/>
      <c r="H71" s="2"/>
      <c r="I71" s="97" t="str">
        <f>F10</f>
        <v>BLUEBIRD FEED MILL, ANY CITY ANY STATE, 55555</v>
      </c>
      <c r="J71" s="91"/>
      <c r="K71" s="91"/>
      <c r="L71" s="91"/>
      <c r="M71" s="91"/>
      <c r="N71" s="91"/>
      <c r="O71" s="98"/>
      <c r="P71" s="1"/>
      <c r="Q71" s="1"/>
    </row>
    <row r="72" spans="1:17" ht="12.75">
      <c r="A72" s="23"/>
      <c r="B72" s="19"/>
      <c r="C72" s="19"/>
      <c r="D72" s="19"/>
      <c r="E72" s="19"/>
      <c r="F72" s="19"/>
      <c r="G72" s="24"/>
      <c r="H72" s="2"/>
      <c r="I72" s="23"/>
      <c r="J72" s="19"/>
      <c r="K72" s="19"/>
      <c r="L72" s="19"/>
      <c r="M72" s="19"/>
      <c r="N72" s="19"/>
      <c r="O72" s="24"/>
      <c r="P72" s="1"/>
      <c r="Q72" s="1"/>
    </row>
    <row r="73" spans="1:17" ht="12.75">
      <c r="A73" s="97" t="s">
        <v>50</v>
      </c>
      <c r="B73" s="91"/>
      <c r="C73" s="91"/>
      <c r="D73" s="91"/>
      <c r="E73" s="91"/>
      <c r="F73" s="91"/>
      <c r="G73" s="98"/>
      <c r="H73" s="2"/>
      <c r="I73" s="97" t="s">
        <v>50</v>
      </c>
      <c r="J73" s="91"/>
      <c r="K73" s="91"/>
      <c r="L73" s="91"/>
      <c r="M73" s="91"/>
      <c r="N73" s="91"/>
      <c r="O73" s="98"/>
      <c r="P73" s="1"/>
      <c r="Q73" s="1"/>
    </row>
    <row r="74" spans="1:17" ht="13.5" thickBot="1">
      <c r="A74" s="37"/>
      <c r="B74" s="38"/>
      <c r="C74" s="39"/>
      <c r="D74" s="38"/>
      <c r="E74" s="38"/>
      <c r="F74" s="40" t="s">
        <v>32</v>
      </c>
      <c r="G74" s="41">
        <f>C24</f>
        <v>42705</v>
      </c>
      <c r="H74" s="2"/>
      <c r="I74" s="37"/>
      <c r="J74" s="38"/>
      <c r="K74" s="39"/>
      <c r="L74" s="38"/>
      <c r="M74" s="38"/>
      <c r="N74" s="40" t="s">
        <v>32</v>
      </c>
      <c r="O74" s="41">
        <f>C24</f>
        <v>42705</v>
      </c>
      <c r="P74" s="1"/>
      <c r="Q74" s="1"/>
    </row>
    <row r="77" spans="1:5" ht="12.75">
      <c r="A77" s="106" t="s">
        <v>11</v>
      </c>
      <c r="B77" s="106"/>
      <c r="C77" s="106"/>
      <c r="D77" s="106"/>
      <c r="E77" s="12"/>
    </row>
    <row r="78" spans="1:6" ht="12.75">
      <c r="A78" s="107" t="s">
        <v>33</v>
      </c>
      <c r="B78" s="107"/>
      <c r="C78" s="107"/>
      <c r="D78" s="107" t="str">
        <f>F2</f>
        <v>J R SMITH CALF GROWER</v>
      </c>
      <c r="E78" s="107"/>
      <c r="F78" s="107"/>
    </row>
    <row r="79" spans="1:6" ht="12.75">
      <c r="A79" s="107" t="s">
        <v>34</v>
      </c>
      <c r="B79" s="107"/>
      <c r="C79" s="107"/>
      <c r="D79" s="107">
        <f>F7</f>
        <v>45</v>
      </c>
      <c r="E79" s="107"/>
      <c r="F79" s="107"/>
    </row>
    <row r="80" spans="1:6" ht="12.75">
      <c r="A80" s="107" t="s">
        <v>35</v>
      </c>
      <c r="B80" s="107"/>
      <c r="C80" s="107"/>
      <c r="D80" s="107">
        <f>F9</f>
        <v>113636.36</v>
      </c>
      <c r="E80" s="107"/>
      <c r="F80" s="107"/>
    </row>
    <row r="81" spans="1:6" ht="12.75">
      <c r="A81" s="107" t="s">
        <v>36</v>
      </c>
      <c r="B81" s="107"/>
      <c r="C81" s="107"/>
      <c r="D81" s="107" t="str">
        <f>F8</f>
        <v>Corid Amprolium 25%</v>
      </c>
      <c r="E81" s="107"/>
      <c r="F81" s="107"/>
    </row>
    <row r="82" spans="1:6" ht="12.75">
      <c r="A82" s="107" t="s">
        <v>37</v>
      </c>
      <c r="B82" s="107"/>
      <c r="C82" s="107"/>
      <c r="D82" s="107">
        <f>F6</f>
        <v>2000</v>
      </c>
      <c r="E82" s="107"/>
      <c r="F82" s="107"/>
    </row>
    <row r="83" spans="1:6" ht="12.75">
      <c r="A83" s="107" t="s">
        <v>13</v>
      </c>
      <c r="B83" s="107"/>
      <c r="C83" s="107"/>
      <c r="D83" s="107">
        <f>F4</f>
        <v>12345</v>
      </c>
      <c r="E83" s="107"/>
      <c r="F83" s="107"/>
    </row>
    <row r="84" spans="1:6" ht="12.75">
      <c r="A84" s="107" t="s">
        <v>38</v>
      </c>
      <c r="B84" s="107"/>
      <c r="C84" s="107"/>
      <c r="D84" s="107" t="str">
        <f>F16</f>
        <v>none</v>
      </c>
      <c r="E84" s="107"/>
      <c r="F84" s="107"/>
    </row>
    <row r="85" spans="1:6" ht="12.75">
      <c r="A85" s="87" t="s">
        <v>39</v>
      </c>
      <c r="B85" s="87"/>
      <c r="C85" s="87"/>
      <c r="D85" s="107">
        <f>F17</f>
        <v>0</v>
      </c>
      <c r="E85" s="107"/>
      <c r="F85" s="107"/>
    </row>
    <row r="86" spans="1:6" ht="12.75">
      <c r="A86" s="87" t="s">
        <v>40</v>
      </c>
      <c r="B86" s="87"/>
      <c r="C86" s="87"/>
      <c r="D86" s="107">
        <f>F18</f>
        <v>0</v>
      </c>
      <c r="E86" s="107"/>
      <c r="F86" s="107"/>
    </row>
    <row r="87" spans="1:5" ht="12.75">
      <c r="A87" s="12"/>
      <c r="B87" s="12"/>
      <c r="C87" s="12"/>
      <c r="D87" s="12"/>
      <c r="E87" s="12"/>
    </row>
    <row r="88" spans="1:7" ht="12.75">
      <c r="A88" s="15" t="s">
        <v>19</v>
      </c>
      <c r="B88" s="3"/>
      <c r="C88" s="3"/>
      <c r="D88" s="16"/>
      <c r="E88" s="16"/>
      <c r="F88" s="16"/>
      <c r="G88" s="16"/>
    </row>
    <row r="89" spans="1:7" ht="12.75">
      <c r="A89" s="80" t="s">
        <v>10</v>
      </c>
      <c r="B89" s="80"/>
      <c r="C89" s="80"/>
      <c r="D89" s="80"/>
      <c r="E89" s="81">
        <f>H13</f>
        <v>5113.6362</v>
      </c>
      <c r="F89" s="81"/>
      <c r="G89" s="81"/>
    </row>
    <row r="90" spans="1:7" ht="12.75">
      <c r="A90" s="80" t="s">
        <v>41</v>
      </c>
      <c r="B90" s="80"/>
      <c r="C90" s="80"/>
      <c r="D90" s="80"/>
      <c r="E90" s="108" t="s">
        <v>49</v>
      </c>
      <c r="F90" s="108"/>
      <c r="G90" s="108"/>
    </row>
  </sheetData>
  <sheetProtection password="8074" sheet="1" objects="1" scenarios="1" selectLockedCells="1"/>
  <mergeCells count="86">
    <mergeCell ref="A90:D90"/>
    <mergeCell ref="E90:G90"/>
    <mergeCell ref="A45:G52"/>
    <mergeCell ref="I45:O52"/>
    <mergeCell ref="A66:G69"/>
    <mergeCell ref="I66:O69"/>
    <mergeCell ref="A85:C85"/>
    <mergeCell ref="D85:F85"/>
    <mergeCell ref="A86:C86"/>
    <mergeCell ref="D86:F86"/>
    <mergeCell ref="A89:D89"/>
    <mergeCell ref="E89:G89"/>
    <mergeCell ref="A82:C82"/>
    <mergeCell ref="D82:F82"/>
    <mergeCell ref="A83:C83"/>
    <mergeCell ref="D83:F83"/>
    <mergeCell ref="A84:C84"/>
    <mergeCell ref="D84:F84"/>
    <mergeCell ref="A79:C79"/>
    <mergeCell ref="D79:F79"/>
    <mergeCell ref="A80:C80"/>
    <mergeCell ref="D80:F80"/>
    <mergeCell ref="A81:C81"/>
    <mergeCell ref="D81:F81"/>
    <mergeCell ref="A71:G71"/>
    <mergeCell ref="I71:O71"/>
    <mergeCell ref="A73:G73"/>
    <mergeCell ref="I73:O73"/>
    <mergeCell ref="A77:D77"/>
    <mergeCell ref="A78:C78"/>
    <mergeCell ref="D78:F78"/>
    <mergeCell ref="A44:G44"/>
    <mergeCell ref="I44:O44"/>
    <mergeCell ref="A65:G65"/>
    <mergeCell ref="I65:O65"/>
    <mergeCell ref="A70:G70"/>
    <mergeCell ref="I70:O70"/>
    <mergeCell ref="A35:G35"/>
    <mergeCell ref="I35:O35"/>
    <mergeCell ref="A39:G39"/>
    <mergeCell ref="I39:O39"/>
    <mergeCell ref="A40:B40"/>
    <mergeCell ref="I40:J40"/>
    <mergeCell ref="A31:G31"/>
    <mergeCell ref="I31:O31"/>
    <mergeCell ref="A32:G32"/>
    <mergeCell ref="I32:O32"/>
    <mergeCell ref="A34:B34"/>
    <mergeCell ref="I34:J34"/>
    <mergeCell ref="A27:G27"/>
    <mergeCell ref="I27:O27"/>
    <mergeCell ref="B28:C28"/>
    <mergeCell ref="J28:K28"/>
    <mergeCell ref="A30:D30"/>
    <mergeCell ref="I30:L30"/>
    <mergeCell ref="A17:E17"/>
    <mergeCell ref="G17:J17"/>
    <mergeCell ref="A18:E18"/>
    <mergeCell ref="G18:J18"/>
    <mergeCell ref="B20:E20"/>
    <mergeCell ref="A24:B24"/>
    <mergeCell ref="D13:G13"/>
    <mergeCell ref="H13:J13"/>
    <mergeCell ref="D14:G14"/>
    <mergeCell ref="H14:J14"/>
    <mergeCell ref="A16:E16"/>
    <mergeCell ref="F16:J16"/>
    <mergeCell ref="A8:E8"/>
    <mergeCell ref="F8:J8"/>
    <mergeCell ref="A9:E9"/>
    <mergeCell ref="F9:J9"/>
    <mergeCell ref="A10:E10"/>
    <mergeCell ref="F10:J10"/>
    <mergeCell ref="A5:E5"/>
    <mergeCell ref="F5:J5"/>
    <mergeCell ref="A6:E6"/>
    <mergeCell ref="F6:J6"/>
    <mergeCell ref="A7:E7"/>
    <mergeCell ref="F7:J7"/>
    <mergeCell ref="F1:J1"/>
    <mergeCell ref="A2:E2"/>
    <mergeCell ref="F2:J2"/>
    <mergeCell ref="A3:E3"/>
    <mergeCell ref="F3:J3"/>
    <mergeCell ref="A4:E4"/>
    <mergeCell ref="F4:J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52</v>
      </c>
    </row>
    <row r="3" spans="1:11" ht="12.75">
      <c r="A3" s="130" t="s">
        <v>44</v>
      </c>
      <c r="B3" s="130"/>
      <c r="C3" s="130"/>
      <c r="E3" s="130" t="s">
        <v>44</v>
      </c>
      <c r="F3" s="130"/>
      <c r="G3" s="130"/>
      <c r="I3" s="130" t="s">
        <v>44</v>
      </c>
      <c r="J3" s="130"/>
      <c r="K3" s="130"/>
    </row>
    <row r="4" spans="1:11" ht="12.75">
      <c r="A4" s="14" t="s">
        <v>42</v>
      </c>
      <c r="B4" s="127" t="str">
        <f>'Label Template'!$F$2</f>
        <v>J R SMITH CALF GROWER</v>
      </c>
      <c r="C4" s="127"/>
      <c r="E4" s="14" t="s">
        <v>42</v>
      </c>
      <c r="F4" s="127" t="str">
        <f>$B$4</f>
        <v>J R SMITH CALF GROWER</v>
      </c>
      <c r="G4" s="127"/>
      <c r="I4" s="14" t="s">
        <v>42</v>
      </c>
      <c r="J4" s="127" t="str">
        <f>$B$4</f>
        <v>J R SMITH CALF GROWER</v>
      </c>
      <c r="K4" s="127"/>
    </row>
    <row r="5" spans="1:11" ht="12.75">
      <c r="A5" s="14" t="s">
        <v>43</v>
      </c>
      <c r="B5" s="128">
        <f>'Label Template'!$F$5</f>
        <v>42736</v>
      </c>
      <c r="C5" s="128"/>
      <c r="E5" s="14" t="s">
        <v>43</v>
      </c>
      <c r="F5" s="128">
        <f>$B$5</f>
        <v>42736</v>
      </c>
      <c r="G5" s="128"/>
      <c r="I5" s="14" t="s">
        <v>43</v>
      </c>
      <c r="J5" s="128">
        <f>$B$5</f>
        <v>42736</v>
      </c>
      <c r="K5" s="128"/>
    </row>
    <row r="6" spans="1:11" ht="12.75">
      <c r="A6" s="14" t="s">
        <v>45</v>
      </c>
      <c r="B6" s="129">
        <f>'Label Template'!$F$4</f>
        <v>12345</v>
      </c>
      <c r="C6" s="129"/>
      <c r="E6" s="14" t="s">
        <v>45</v>
      </c>
      <c r="F6" s="129">
        <f>$B$6</f>
        <v>12345</v>
      </c>
      <c r="G6" s="129"/>
      <c r="I6" s="14" t="s">
        <v>45</v>
      </c>
      <c r="J6" s="129">
        <f>$B$6</f>
        <v>12345</v>
      </c>
      <c r="K6" s="129"/>
    </row>
    <row r="7" spans="1:10" ht="12.75">
      <c r="A7" s="14"/>
      <c r="B7" s="13"/>
      <c r="E7" s="14"/>
      <c r="F7" s="13"/>
      <c r="I7" s="14"/>
      <c r="J7" s="13"/>
    </row>
    <row r="9" spans="1:11" ht="12.75">
      <c r="A9" s="130" t="s">
        <v>44</v>
      </c>
      <c r="B9" s="130"/>
      <c r="C9" s="130"/>
      <c r="E9" s="130" t="s">
        <v>44</v>
      </c>
      <c r="F9" s="130"/>
      <c r="G9" s="130"/>
      <c r="I9" s="130" t="s">
        <v>44</v>
      </c>
      <c r="J9" s="130"/>
      <c r="K9" s="130"/>
    </row>
    <row r="10" spans="1:11" ht="12.75">
      <c r="A10" s="14" t="s">
        <v>42</v>
      </c>
      <c r="B10" s="127" t="str">
        <f>$B$4</f>
        <v>J R SMITH CALF GROWER</v>
      </c>
      <c r="C10" s="127"/>
      <c r="E10" s="14" t="s">
        <v>42</v>
      </c>
      <c r="F10" s="127" t="str">
        <f>$B$4</f>
        <v>J R SMITH CALF GROWER</v>
      </c>
      <c r="G10" s="127"/>
      <c r="I10" s="14" t="s">
        <v>42</v>
      </c>
      <c r="J10" s="127" t="str">
        <f>$B$4</f>
        <v>J R SMITH CALF GROWER</v>
      </c>
      <c r="K10" s="127"/>
    </row>
    <row r="11" spans="1:11" ht="12.75">
      <c r="A11" s="14" t="s">
        <v>43</v>
      </c>
      <c r="B11" s="128">
        <f>$B$5</f>
        <v>42736</v>
      </c>
      <c r="C11" s="128"/>
      <c r="E11" s="14" t="s">
        <v>43</v>
      </c>
      <c r="F11" s="128">
        <f>$B$5</f>
        <v>42736</v>
      </c>
      <c r="G11" s="128"/>
      <c r="I11" s="14" t="s">
        <v>43</v>
      </c>
      <c r="J11" s="128">
        <f>$B$5</f>
        <v>42736</v>
      </c>
      <c r="K11" s="128"/>
    </row>
    <row r="12" spans="1:11" ht="12.75">
      <c r="A12" s="14" t="s">
        <v>45</v>
      </c>
      <c r="B12" s="129">
        <f>$B$6</f>
        <v>12345</v>
      </c>
      <c r="C12" s="129"/>
      <c r="E12" s="14" t="s">
        <v>45</v>
      </c>
      <c r="F12" s="129">
        <f>$B$6</f>
        <v>12345</v>
      </c>
      <c r="G12" s="129"/>
      <c r="I12" s="14" t="s">
        <v>45</v>
      </c>
      <c r="J12" s="129">
        <f>$B$6</f>
        <v>12345</v>
      </c>
      <c r="K12" s="129"/>
    </row>
    <row r="15" spans="1:11" ht="12.75">
      <c r="A15" s="130" t="s">
        <v>44</v>
      </c>
      <c r="B15" s="130"/>
      <c r="C15" s="130"/>
      <c r="E15" s="130" t="s">
        <v>44</v>
      </c>
      <c r="F15" s="130"/>
      <c r="G15" s="130"/>
      <c r="I15" s="130" t="s">
        <v>44</v>
      </c>
      <c r="J15" s="130"/>
      <c r="K15" s="130"/>
    </row>
    <row r="16" spans="1:11" ht="12.75">
      <c r="A16" s="14" t="s">
        <v>42</v>
      </c>
      <c r="B16" s="127" t="str">
        <f>$B$4</f>
        <v>J R SMITH CALF GROWER</v>
      </c>
      <c r="C16" s="127"/>
      <c r="E16" s="14" t="s">
        <v>42</v>
      </c>
      <c r="F16" s="127" t="str">
        <f>$B$4</f>
        <v>J R SMITH CALF GROWER</v>
      </c>
      <c r="G16" s="127"/>
      <c r="I16" s="14" t="s">
        <v>42</v>
      </c>
      <c r="J16" s="127" t="str">
        <f>$B$4</f>
        <v>J R SMITH CALF GROWER</v>
      </c>
      <c r="K16" s="127"/>
    </row>
    <row r="17" spans="1:11" ht="12.75">
      <c r="A17" s="14" t="s">
        <v>43</v>
      </c>
      <c r="B17" s="128">
        <f>$B$5</f>
        <v>42736</v>
      </c>
      <c r="C17" s="128"/>
      <c r="E17" s="14" t="s">
        <v>43</v>
      </c>
      <c r="F17" s="128">
        <f>$B$5</f>
        <v>42736</v>
      </c>
      <c r="G17" s="128"/>
      <c r="I17" s="14" t="s">
        <v>43</v>
      </c>
      <c r="J17" s="128">
        <f>$B$5</f>
        <v>42736</v>
      </c>
      <c r="K17" s="128"/>
    </row>
    <row r="18" spans="1:11" ht="12.75">
      <c r="A18" s="14" t="s">
        <v>45</v>
      </c>
      <c r="B18" s="129">
        <f>$B$6</f>
        <v>12345</v>
      </c>
      <c r="C18" s="129"/>
      <c r="E18" s="14" t="s">
        <v>45</v>
      </c>
      <c r="F18" s="129">
        <f>$B$6</f>
        <v>12345</v>
      </c>
      <c r="G18" s="129"/>
      <c r="I18" s="14" t="s">
        <v>45</v>
      </c>
      <c r="J18" s="129">
        <f>$B$6</f>
        <v>12345</v>
      </c>
      <c r="K18" s="129"/>
    </row>
    <row r="19" spans="1:10" ht="12.75">
      <c r="A19" s="14"/>
      <c r="B19" s="13"/>
      <c r="E19" s="14"/>
      <c r="F19" s="13"/>
      <c r="I19" s="14"/>
      <c r="J19" s="13"/>
    </row>
    <row r="21" spans="1:11" ht="12.75">
      <c r="A21" s="130" t="s">
        <v>44</v>
      </c>
      <c r="B21" s="130"/>
      <c r="C21" s="130"/>
      <c r="E21" s="130" t="s">
        <v>44</v>
      </c>
      <c r="F21" s="130"/>
      <c r="G21" s="130"/>
      <c r="I21" s="130" t="s">
        <v>44</v>
      </c>
      <c r="J21" s="130"/>
      <c r="K21" s="130"/>
    </row>
    <row r="22" spans="1:11" ht="12.75">
      <c r="A22" s="14" t="s">
        <v>42</v>
      </c>
      <c r="B22" s="127" t="str">
        <f>$B$4</f>
        <v>J R SMITH CALF GROWER</v>
      </c>
      <c r="C22" s="127"/>
      <c r="E22" s="14" t="s">
        <v>42</v>
      </c>
      <c r="F22" s="127" t="str">
        <f>$B$4</f>
        <v>J R SMITH CALF GROWER</v>
      </c>
      <c r="G22" s="127"/>
      <c r="I22" s="14" t="s">
        <v>42</v>
      </c>
      <c r="J22" s="127" t="str">
        <f>$B$4</f>
        <v>J R SMITH CALF GROWER</v>
      </c>
      <c r="K22" s="127"/>
    </row>
    <row r="23" spans="1:11" ht="12.75">
      <c r="A23" s="14" t="s">
        <v>43</v>
      </c>
      <c r="B23" s="128">
        <f>$B$5</f>
        <v>42736</v>
      </c>
      <c r="C23" s="128"/>
      <c r="E23" s="14" t="s">
        <v>43</v>
      </c>
      <c r="F23" s="128">
        <f>$B$5</f>
        <v>42736</v>
      </c>
      <c r="G23" s="128"/>
      <c r="I23" s="14" t="s">
        <v>43</v>
      </c>
      <c r="J23" s="128">
        <f>$B$5</f>
        <v>42736</v>
      </c>
      <c r="K23" s="128"/>
    </row>
    <row r="24" spans="1:11" ht="12.75">
      <c r="A24" s="14" t="s">
        <v>45</v>
      </c>
      <c r="B24" s="129">
        <f>$B$6</f>
        <v>12345</v>
      </c>
      <c r="C24" s="129"/>
      <c r="E24" s="14" t="s">
        <v>45</v>
      </c>
      <c r="F24" s="129">
        <f>$B$6</f>
        <v>12345</v>
      </c>
      <c r="G24" s="129"/>
      <c r="I24" s="14" t="s">
        <v>45</v>
      </c>
      <c r="J24" s="129">
        <f>$B$6</f>
        <v>12345</v>
      </c>
      <c r="K24" s="129"/>
    </row>
    <row r="26" spans="1:11" ht="12.75">
      <c r="A26" s="130" t="s">
        <v>44</v>
      </c>
      <c r="B26" s="130"/>
      <c r="C26" s="130"/>
      <c r="E26" s="130" t="s">
        <v>44</v>
      </c>
      <c r="F26" s="130"/>
      <c r="G26" s="130"/>
      <c r="I26" s="130" t="s">
        <v>44</v>
      </c>
      <c r="J26" s="130"/>
      <c r="K26" s="130"/>
    </row>
    <row r="27" spans="1:11" ht="12.75">
      <c r="A27" s="14" t="s">
        <v>42</v>
      </c>
      <c r="B27" s="127" t="str">
        <f>$B$4</f>
        <v>J R SMITH CALF GROWER</v>
      </c>
      <c r="C27" s="127"/>
      <c r="E27" s="14" t="s">
        <v>42</v>
      </c>
      <c r="F27" s="127" t="str">
        <f>$B$4</f>
        <v>J R SMITH CALF GROWER</v>
      </c>
      <c r="G27" s="127"/>
      <c r="I27" s="14" t="s">
        <v>42</v>
      </c>
      <c r="J27" s="127" t="str">
        <f>$B$4</f>
        <v>J R SMITH CALF GROWER</v>
      </c>
      <c r="K27" s="127"/>
    </row>
    <row r="28" spans="1:11" ht="12.75">
      <c r="A28" s="14" t="s">
        <v>43</v>
      </c>
      <c r="B28" s="128">
        <f>$B$5</f>
        <v>42736</v>
      </c>
      <c r="C28" s="128"/>
      <c r="E28" s="14" t="s">
        <v>43</v>
      </c>
      <c r="F28" s="128">
        <f>$B$5</f>
        <v>42736</v>
      </c>
      <c r="G28" s="128"/>
      <c r="I28" s="14" t="s">
        <v>43</v>
      </c>
      <c r="J28" s="128">
        <f>$B$5</f>
        <v>42736</v>
      </c>
      <c r="K28" s="128"/>
    </row>
    <row r="29" spans="1:11" ht="12.75">
      <c r="A29" s="14" t="s">
        <v>45</v>
      </c>
      <c r="B29" s="129">
        <f>$B$6</f>
        <v>12345</v>
      </c>
      <c r="C29" s="129"/>
      <c r="E29" s="14" t="s">
        <v>45</v>
      </c>
      <c r="F29" s="129">
        <f>$B$6</f>
        <v>12345</v>
      </c>
      <c r="G29" s="129"/>
      <c r="I29" s="14" t="s">
        <v>45</v>
      </c>
      <c r="J29" s="129">
        <f>$B$6</f>
        <v>12345</v>
      </c>
      <c r="K29" s="129"/>
    </row>
    <row r="30" spans="1:10" ht="12.75">
      <c r="A30" s="14"/>
      <c r="B30" s="13"/>
      <c r="E30" s="14"/>
      <c r="F30" s="13"/>
      <c r="I30" s="14"/>
      <c r="J30" s="13"/>
    </row>
    <row r="32" spans="1:11" ht="12.75">
      <c r="A32" s="130" t="s">
        <v>44</v>
      </c>
      <c r="B32" s="130"/>
      <c r="C32" s="130"/>
      <c r="E32" s="130" t="s">
        <v>44</v>
      </c>
      <c r="F32" s="130"/>
      <c r="G32" s="130"/>
      <c r="I32" s="130" t="s">
        <v>44</v>
      </c>
      <c r="J32" s="130"/>
      <c r="K32" s="130"/>
    </row>
    <row r="33" spans="1:11" ht="12.75">
      <c r="A33" s="14" t="s">
        <v>42</v>
      </c>
      <c r="B33" s="127" t="str">
        <f>$B$4</f>
        <v>J R SMITH CALF GROWER</v>
      </c>
      <c r="C33" s="127"/>
      <c r="E33" s="14" t="s">
        <v>42</v>
      </c>
      <c r="F33" s="127" t="str">
        <f>$B$4</f>
        <v>J R SMITH CALF GROWER</v>
      </c>
      <c r="G33" s="127"/>
      <c r="I33" s="14" t="s">
        <v>42</v>
      </c>
      <c r="J33" s="127" t="str">
        <f>$B$4</f>
        <v>J R SMITH CALF GROWER</v>
      </c>
      <c r="K33" s="127"/>
    </row>
    <row r="34" spans="1:11" ht="12.75">
      <c r="A34" s="14" t="s">
        <v>43</v>
      </c>
      <c r="B34" s="128">
        <f>$B$5</f>
        <v>42736</v>
      </c>
      <c r="C34" s="128"/>
      <c r="E34" s="14" t="s">
        <v>43</v>
      </c>
      <c r="F34" s="128">
        <f>$B$5</f>
        <v>42736</v>
      </c>
      <c r="G34" s="128"/>
      <c r="I34" s="14" t="s">
        <v>43</v>
      </c>
      <c r="J34" s="128">
        <f>$B$5</f>
        <v>42736</v>
      </c>
      <c r="K34" s="128"/>
    </row>
    <row r="35" spans="1:11" ht="12.75">
      <c r="A35" s="14" t="s">
        <v>45</v>
      </c>
      <c r="B35" s="129">
        <f>$B$6</f>
        <v>12345</v>
      </c>
      <c r="C35" s="129"/>
      <c r="E35" s="14" t="s">
        <v>45</v>
      </c>
      <c r="F35" s="129">
        <f>$B$6</f>
        <v>12345</v>
      </c>
      <c r="G35" s="129"/>
      <c r="I35" s="14" t="s">
        <v>45</v>
      </c>
      <c r="J35" s="129">
        <f>$B$6</f>
        <v>12345</v>
      </c>
      <c r="K35" s="129"/>
    </row>
    <row r="37" spans="1:3" ht="12.75">
      <c r="A37" s="130"/>
      <c r="B37" s="130"/>
      <c r="C37" s="130"/>
    </row>
    <row r="38" spans="1:11" ht="12.75">
      <c r="A38" s="130" t="s">
        <v>44</v>
      </c>
      <c r="B38" s="130"/>
      <c r="C38" s="130"/>
      <c r="E38" s="130" t="s">
        <v>44</v>
      </c>
      <c r="F38" s="130"/>
      <c r="G38" s="130"/>
      <c r="I38" s="130" t="s">
        <v>44</v>
      </c>
      <c r="J38" s="130"/>
      <c r="K38" s="130"/>
    </row>
    <row r="39" spans="1:11" ht="12.75">
      <c r="A39" s="14" t="s">
        <v>42</v>
      </c>
      <c r="B39" s="127" t="str">
        <f>$B$4</f>
        <v>J R SMITH CALF GROWER</v>
      </c>
      <c r="C39" s="127"/>
      <c r="E39" s="14" t="s">
        <v>42</v>
      </c>
      <c r="F39" s="127" t="str">
        <f>$B$4</f>
        <v>J R SMITH CALF GROWER</v>
      </c>
      <c r="G39" s="127"/>
      <c r="I39" s="14" t="s">
        <v>42</v>
      </c>
      <c r="J39" s="127" t="str">
        <f>$B$4</f>
        <v>J R SMITH CALF GROWER</v>
      </c>
      <c r="K39" s="127"/>
    </row>
    <row r="40" spans="1:11" ht="12.75">
      <c r="A40" s="14" t="s">
        <v>43</v>
      </c>
      <c r="B40" s="128">
        <f>$B$5</f>
        <v>42736</v>
      </c>
      <c r="C40" s="128"/>
      <c r="E40" s="14" t="s">
        <v>43</v>
      </c>
      <c r="F40" s="128">
        <f>$B$5</f>
        <v>42736</v>
      </c>
      <c r="G40" s="128"/>
      <c r="I40" s="14" t="s">
        <v>43</v>
      </c>
      <c r="J40" s="128">
        <f>$B$5</f>
        <v>42736</v>
      </c>
      <c r="K40" s="128"/>
    </row>
    <row r="41" spans="1:11" ht="12.75">
      <c r="A41" s="14" t="s">
        <v>45</v>
      </c>
      <c r="B41" s="129">
        <f>$B$6</f>
        <v>12345</v>
      </c>
      <c r="C41" s="129"/>
      <c r="E41" s="14" t="s">
        <v>45</v>
      </c>
      <c r="F41" s="129">
        <f>$B$6</f>
        <v>12345</v>
      </c>
      <c r="G41" s="129"/>
      <c r="I41" s="14" t="s">
        <v>45</v>
      </c>
      <c r="J41" s="129">
        <f>$B$6</f>
        <v>12345</v>
      </c>
      <c r="K41" s="129"/>
    </row>
    <row r="42" spans="1:10" ht="12.75">
      <c r="A42" s="14"/>
      <c r="B42" s="13"/>
      <c r="E42" s="14"/>
      <c r="F42" s="13"/>
      <c r="I42" s="14"/>
      <c r="J42" s="13"/>
    </row>
    <row r="44" spans="1:11" ht="12.75">
      <c r="A44" s="130" t="s">
        <v>44</v>
      </c>
      <c r="B44" s="130"/>
      <c r="C44" s="130"/>
      <c r="E44" s="130" t="s">
        <v>44</v>
      </c>
      <c r="F44" s="130"/>
      <c r="G44" s="130"/>
      <c r="I44" s="130" t="s">
        <v>44</v>
      </c>
      <c r="J44" s="130"/>
      <c r="K44" s="130"/>
    </row>
    <row r="45" spans="1:11" ht="12.75">
      <c r="A45" s="14" t="s">
        <v>42</v>
      </c>
      <c r="B45" s="127" t="str">
        <f>$B$4</f>
        <v>J R SMITH CALF GROWER</v>
      </c>
      <c r="C45" s="127"/>
      <c r="E45" s="14" t="s">
        <v>42</v>
      </c>
      <c r="F45" s="127" t="str">
        <f>$B$4</f>
        <v>J R SMITH CALF GROWER</v>
      </c>
      <c r="G45" s="127"/>
      <c r="I45" s="14" t="s">
        <v>42</v>
      </c>
      <c r="J45" s="127" t="str">
        <f>$B$4</f>
        <v>J R SMITH CALF GROWER</v>
      </c>
      <c r="K45" s="127"/>
    </row>
    <row r="46" spans="1:11" ht="12.75">
      <c r="A46" s="14" t="s">
        <v>43</v>
      </c>
      <c r="B46" s="128">
        <f>$B$5</f>
        <v>42736</v>
      </c>
      <c r="C46" s="128"/>
      <c r="E46" s="14" t="s">
        <v>43</v>
      </c>
      <c r="F46" s="128">
        <f>$B$5</f>
        <v>42736</v>
      </c>
      <c r="G46" s="128"/>
      <c r="I46" s="14" t="s">
        <v>43</v>
      </c>
      <c r="J46" s="128">
        <f>$B$5</f>
        <v>42736</v>
      </c>
      <c r="K46" s="128"/>
    </row>
    <row r="47" spans="1:11" ht="12.75">
      <c r="A47" s="14" t="s">
        <v>45</v>
      </c>
      <c r="B47" s="129">
        <f>$B$6</f>
        <v>12345</v>
      </c>
      <c r="C47" s="129"/>
      <c r="E47" s="14" t="s">
        <v>45</v>
      </c>
      <c r="F47" s="129">
        <f>$B$6</f>
        <v>12345</v>
      </c>
      <c r="G47" s="129"/>
      <c r="I47" s="14" t="s">
        <v>45</v>
      </c>
      <c r="J47" s="129">
        <f>$B$6</f>
        <v>12345</v>
      </c>
      <c r="K47" s="129"/>
    </row>
    <row r="50" spans="1:11" ht="12.75">
      <c r="A50" s="130" t="s">
        <v>44</v>
      </c>
      <c r="B50" s="130"/>
      <c r="C50" s="130"/>
      <c r="E50" s="130" t="s">
        <v>44</v>
      </c>
      <c r="F50" s="130"/>
      <c r="G50" s="130"/>
      <c r="I50" s="130" t="s">
        <v>44</v>
      </c>
      <c r="J50" s="130"/>
      <c r="K50" s="130"/>
    </row>
    <row r="51" spans="1:11" ht="12.75">
      <c r="A51" s="14" t="s">
        <v>42</v>
      </c>
      <c r="B51" s="127" t="str">
        <f>$B$4</f>
        <v>J R SMITH CALF GROWER</v>
      </c>
      <c r="C51" s="127"/>
      <c r="E51" s="14" t="s">
        <v>42</v>
      </c>
      <c r="F51" s="127" t="str">
        <f>$B$4</f>
        <v>J R SMITH CALF GROWER</v>
      </c>
      <c r="G51" s="127"/>
      <c r="I51" s="14" t="s">
        <v>42</v>
      </c>
      <c r="J51" s="127" t="str">
        <f>$B$4</f>
        <v>J R SMITH CALF GROWER</v>
      </c>
      <c r="K51" s="127"/>
    </row>
    <row r="52" spans="1:11" ht="12.75">
      <c r="A52" s="14" t="s">
        <v>43</v>
      </c>
      <c r="B52" s="128">
        <f>$B$5</f>
        <v>42736</v>
      </c>
      <c r="C52" s="128"/>
      <c r="E52" s="14" t="s">
        <v>43</v>
      </c>
      <c r="F52" s="128">
        <f>$B$5</f>
        <v>42736</v>
      </c>
      <c r="G52" s="128"/>
      <c r="I52" s="14" t="s">
        <v>43</v>
      </c>
      <c r="J52" s="128">
        <f>$B$5</f>
        <v>42736</v>
      </c>
      <c r="K52" s="128"/>
    </row>
    <row r="53" spans="1:11" ht="12.75">
      <c r="A53" s="14" t="s">
        <v>45</v>
      </c>
      <c r="B53" s="129">
        <f>$B$6</f>
        <v>12345</v>
      </c>
      <c r="C53" s="129"/>
      <c r="E53" s="14" t="s">
        <v>45</v>
      </c>
      <c r="F53" s="129">
        <f>$B$6</f>
        <v>12345</v>
      </c>
      <c r="G53" s="129"/>
      <c r="I53" s="14" t="s">
        <v>45</v>
      </c>
      <c r="J53" s="129">
        <f>$B$6</f>
        <v>12345</v>
      </c>
      <c r="K53" s="129"/>
    </row>
    <row r="54" spans="1:10" ht="12.75">
      <c r="A54" s="14"/>
      <c r="B54" s="13"/>
      <c r="E54" s="14"/>
      <c r="F54" s="13"/>
      <c r="I54" s="14"/>
      <c r="J54" s="13"/>
    </row>
    <row r="56" spans="1:11" ht="12.75">
      <c r="A56" s="130" t="s">
        <v>44</v>
      </c>
      <c r="B56" s="130"/>
      <c r="C56" s="130"/>
      <c r="E56" s="130" t="s">
        <v>44</v>
      </c>
      <c r="F56" s="130"/>
      <c r="G56" s="130"/>
      <c r="I56" s="130" t="s">
        <v>44</v>
      </c>
      <c r="J56" s="130"/>
      <c r="K56" s="130"/>
    </row>
    <row r="57" spans="1:11" ht="12.75">
      <c r="A57" s="14" t="s">
        <v>42</v>
      </c>
      <c r="B57" s="127" t="str">
        <f>$B$4</f>
        <v>J R SMITH CALF GROWER</v>
      </c>
      <c r="C57" s="127"/>
      <c r="E57" s="14" t="s">
        <v>42</v>
      </c>
      <c r="F57" s="127" t="str">
        <f>$B$4</f>
        <v>J R SMITH CALF GROWER</v>
      </c>
      <c r="G57" s="127"/>
      <c r="I57" s="14" t="s">
        <v>42</v>
      </c>
      <c r="J57" s="127" t="str">
        <f>$B$4</f>
        <v>J R SMITH CALF GROWER</v>
      </c>
      <c r="K57" s="127"/>
    </row>
    <row r="58" spans="1:11" ht="12.75">
      <c r="A58" s="14" t="s">
        <v>43</v>
      </c>
      <c r="B58" s="128">
        <f>$B$5</f>
        <v>42736</v>
      </c>
      <c r="C58" s="128"/>
      <c r="E58" s="14" t="s">
        <v>43</v>
      </c>
      <c r="F58" s="128">
        <f>$B$5</f>
        <v>42736</v>
      </c>
      <c r="G58" s="128"/>
      <c r="I58" s="14" t="s">
        <v>43</v>
      </c>
      <c r="J58" s="128">
        <f>$B$5</f>
        <v>42736</v>
      </c>
      <c r="K58" s="128"/>
    </row>
    <row r="59" spans="1:11" ht="12.75">
      <c r="A59" s="14" t="s">
        <v>45</v>
      </c>
      <c r="B59" s="129">
        <f>$B$6</f>
        <v>12345</v>
      </c>
      <c r="C59" s="129"/>
      <c r="E59" s="14" t="s">
        <v>45</v>
      </c>
      <c r="F59" s="129">
        <f>$B$6</f>
        <v>12345</v>
      </c>
      <c r="G59" s="129"/>
      <c r="I59" s="14" t="s">
        <v>45</v>
      </c>
      <c r="J59" s="129">
        <f>$B$6</f>
        <v>12345</v>
      </c>
      <c r="K59" s="129"/>
    </row>
    <row r="62" spans="2:11" ht="12.75">
      <c r="B62" s="127"/>
      <c r="C62" s="127"/>
      <c r="F62" s="127"/>
      <c r="G62" s="127"/>
      <c r="J62" s="127"/>
      <c r="K62" s="127"/>
    </row>
    <row r="63" spans="1:9" ht="12.75">
      <c r="A63" s="14"/>
      <c r="E63" s="14"/>
      <c r="I63" s="14"/>
    </row>
    <row r="64" spans="1:10" ht="12.75">
      <c r="A64" s="14"/>
      <c r="B64" s="13"/>
      <c r="E64" s="14"/>
      <c r="F64" s="13"/>
      <c r="I64" s="14"/>
      <c r="J64" s="13"/>
    </row>
    <row r="65" spans="1:10" ht="12.75">
      <c r="A65" s="14"/>
      <c r="B65" s="13"/>
      <c r="E65" s="14"/>
      <c r="F65" s="13"/>
      <c r="I65" s="14"/>
      <c r="J65" s="13"/>
    </row>
    <row r="66" spans="1:10" ht="12.75">
      <c r="A66" s="14"/>
      <c r="B66" s="13"/>
      <c r="E66" s="14"/>
      <c r="F66" s="13"/>
      <c r="I66" s="14"/>
      <c r="J66" s="13"/>
    </row>
    <row r="68" spans="2:11" ht="12.75">
      <c r="B68" s="127"/>
      <c r="C68" s="127"/>
      <c r="F68" s="127"/>
      <c r="G68" s="127"/>
      <c r="J68" s="127"/>
      <c r="K68" s="127"/>
    </row>
    <row r="69" spans="1:9" ht="12.75">
      <c r="A69" s="14"/>
      <c r="E69" s="14"/>
      <c r="I69" s="14"/>
    </row>
    <row r="70" spans="1:10" ht="12.75">
      <c r="A70" s="14"/>
      <c r="B70" s="13"/>
      <c r="E70" s="14"/>
      <c r="F70" s="13"/>
      <c r="I70" s="14"/>
      <c r="J70" s="13"/>
    </row>
  </sheetData>
  <sheetProtection/>
  <mergeCells count="127">
    <mergeCell ref="A3:C3"/>
    <mergeCell ref="E3:G3"/>
    <mergeCell ref="I3:K3"/>
    <mergeCell ref="B4:C4"/>
    <mergeCell ref="F4:G4"/>
    <mergeCell ref="J4:K4"/>
    <mergeCell ref="B5:C5"/>
    <mergeCell ref="F5:G5"/>
    <mergeCell ref="J5:K5"/>
    <mergeCell ref="B6:C6"/>
    <mergeCell ref="F6:G6"/>
    <mergeCell ref="J6:K6"/>
    <mergeCell ref="J11:K11"/>
    <mergeCell ref="J12:K12"/>
    <mergeCell ref="A9:C9"/>
    <mergeCell ref="E9:G9"/>
    <mergeCell ref="I9:K9"/>
    <mergeCell ref="A15:C15"/>
    <mergeCell ref="E15:G15"/>
    <mergeCell ref="I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A21:C21"/>
    <mergeCell ref="E21:G21"/>
    <mergeCell ref="I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A26:C26"/>
    <mergeCell ref="E26:G26"/>
    <mergeCell ref="I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A32:C32"/>
    <mergeCell ref="E32:G32"/>
    <mergeCell ref="I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A37:C37"/>
    <mergeCell ref="A38:C38"/>
    <mergeCell ref="E38:G38"/>
    <mergeCell ref="I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A44:C44"/>
    <mergeCell ref="E44:G44"/>
    <mergeCell ref="I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A50:C50"/>
    <mergeCell ref="E50:G50"/>
    <mergeCell ref="I50:K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A56:C56"/>
    <mergeCell ref="E56:G56"/>
    <mergeCell ref="I56:K56"/>
    <mergeCell ref="B57:C57"/>
    <mergeCell ref="F57:G57"/>
    <mergeCell ref="J57:K57"/>
    <mergeCell ref="B58:C58"/>
    <mergeCell ref="F58:G58"/>
    <mergeCell ref="J58:K58"/>
    <mergeCell ref="B59:C59"/>
    <mergeCell ref="F59:G59"/>
    <mergeCell ref="J59:K59"/>
    <mergeCell ref="B62:C62"/>
    <mergeCell ref="F62:G62"/>
    <mergeCell ref="J62:K62"/>
    <mergeCell ref="B68:C68"/>
    <mergeCell ref="F68:G68"/>
    <mergeCell ref="J68:K68"/>
    <mergeCell ref="B10:C10"/>
    <mergeCell ref="B11:C11"/>
    <mergeCell ref="B12:C12"/>
    <mergeCell ref="F10:G10"/>
    <mergeCell ref="F11:G11"/>
    <mergeCell ref="F12:G12"/>
    <mergeCell ref="J10:K10"/>
  </mergeCells>
  <printOptions/>
  <pageMargins left="0.19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mark brey</dc:creator>
  <cp:keywords/>
  <dc:description/>
  <cp:lastModifiedBy>Bartley, Heather</cp:lastModifiedBy>
  <cp:lastPrinted>2016-11-14T17:29:14Z</cp:lastPrinted>
  <dcterms:created xsi:type="dcterms:W3CDTF">2004-01-14T21:01:10Z</dcterms:created>
  <dcterms:modified xsi:type="dcterms:W3CDTF">2016-12-21T16:12:37Z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/>
  </property>
  <property fmtid="{D5CDD505-2E9C-101B-9397-08002B2CF9AE}" pid="4" name=".divisi">
    <vt:lpwstr>3</vt:lpwstr>
  </property>
  <property fmtid="{D5CDD505-2E9C-101B-9397-08002B2CF9AE}" pid="5" name=".globalNavigati">
    <vt:lpwstr>10</vt:lpwstr>
  </property>
  <property fmtid="{D5CDD505-2E9C-101B-9397-08002B2CF9AE}" pid="6" name=".progr">
    <vt:lpwstr/>
  </property>
</Properties>
</file>